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1"/>
  </bookViews>
  <sheets>
    <sheet name="Capital Plan Categorized" sheetId="1" r:id="rId1"/>
    <sheet name="Dcarty04032018" sheetId="2" r:id="rId2"/>
  </sheets>
  <definedNames>
    <definedName name="_xlnm._FilterDatabase" localSheetId="0" hidden="1">'Capital Plan Categorized'!$A$8:$K$120</definedName>
    <definedName name="_xlnm.Print_Area" localSheetId="0">'Capital Plan Categorized'!$B$3:$K$236</definedName>
    <definedName name="_xlnm.Print_Titles" localSheetId="0">'Capital Plan Categorized'!$8:$8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G21" i="2"/>
  <c r="G20" i="2"/>
  <c r="G18" i="2"/>
  <c r="D21" i="2"/>
  <c r="C21" i="2"/>
  <c r="E20" i="2"/>
  <c r="E21" i="2" s="1"/>
  <c r="D20" i="2"/>
  <c r="C20" i="2"/>
  <c r="C18" i="2"/>
  <c r="D18" i="2"/>
  <c r="E18" i="2"/>
  <c r="K15" i="2"/>
  <c r="J15" i="2"/>
  <c r="I15" i="2"/>
  <c r="H15" i="2"/>
  <c r="G15" i="2"/>
  <c r="E15" i="2"/>
  <c r="D15" i="2"/>
  <c r="K14" i="2"/>
  <c r="J14" i="2"/>
  <c r="I14" i="2"/>
  <c r="H14" i="2"/>
  <c r="G14" i="2"/>
  <c r="E14" i="2"/>
  <c r="D14" i="2"/>
  <c r="K13" i="2"/>
  <c r="J13" i="2"/>
  <c r="I13" i="2"/>
  <c r="H13" i="2"/>
  <c r="G13" i="2"/>
  <c r="E13" i="2"/>
  <c r="D13" i="2"/>
  <c r="C15" i="2"/>
  <c r="C14" i="2"/>
  <c r="C13" i="2"/>
  <c r="K11" i="2"/>
  <c r="J11" i="2"/>
  <c r="I11" i="2"/>
  <c r="G11" i="2"/>
  <c r="E11" i="2"/>
  <c r="D11" i="2"/>
  <c r="C11" i="2"/>
  <c r="K10" i="2"/>
  <c r="J10" i="2"/>
  <c r="I10" i="2"/>
  <c r="H10" i="2"/>
  <c r="G10" i="2"/>
  <c r="E10" i="2"/>
  <c r="D10" i="2"/>
  <c r="C10" i="2"/>
  <c r="I9" i="2"/>
  <c r="J9" i="2" s="1"/>
  <c r="K9" i="2" s="1"/>
  <c r="H9" i="2"/>
  <c r="K7" i="2"/>
  <c r="J7" i="2"/>
  <c r="I7" i="2"/>
  <c r="H7" i="2"/>
  <c r="G7" i="2"/>
  <c r="E7" i="2"/>
  <c r="D7" i="2"/>
  <c r="C7" i="2"/>
</calcChain>
</file>

<file path=xl/comments1.xml><?xml version="1.0" encoding="utf-8"?>
<comments xmlns="http://schemas.openxmlformats.org/spreadsheetml/2006/main">
  <authors>
    <author>Keohane, Dennis</author>
    <author>Quest Diagnostics Incorporated</author>
  </authors>
  <commentList>
    <comment ref="K144" authorId="0">
      <text>
        <r>
          <rPr>
            <b/>
            <sz val="9"/>
            <color indexed="81"/>
            <rFont val="Tahoma"/>
            <family val="2"/>
          </rPr>
          <t>Keohane, Dennis:</t>
        </r>
        <r>
          <rPr>
            <sz val="9"/>
            <color indexed="81"/>
            <rFont val="Tahoma"/>
            <family val="2"/>
          </rPr>
          <t xml:space="preserve">
Ambulance Receipts Reserved for Appropriation</t>
        </r>
      </text>
    </comment>
    <comment ref="H174" authorId="1">
      <text>
        <r>
          <rPr>
            <b/>
            <sz val="9"/>
            <color indexed="81"/>
            <rFont val="Tahoma"/>
            <charset val="1"/>
          </rPr>
          <t>Quest Diagnostics Incorporated:</t>
        </r>
        <r>
          <rPr>
            <sz val="9"/>
            <color indexed="81"/>
            <rFont val="Tahoma"/>
            <charset val="1"/>
          </rPr>
          <t xml:space="preserve">
Dcarty 4/3/2018  Why is this an enhancement and not under New Facilities (like Firestation 2 is)?</t>
        </r>
      </text>
    </comment>
  </commentList>
</comments>
</file>

<file path=xl/comments2.xml><?xml version="1.0" encoding="utf-8"?>
<comments xmlns="http://schemas.openxmlformats.org/spreadsheetml/2006/main">
  <authors>
    <author>Quest Diagnostics Incorporated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Quest Diagnostics Incorporated:</t>
        </r>
        <r>
          <rPr>
            <sz val="9"/>
            <color indexed="81"/>
            <rFont val="Tahoma"/>
            <family val="2"/>
          </rPr>
          <t xml:space="preserve">
Includes Town Hall?   Why isnt' that New Facilities like Firestation 2 upgrade?
</t>
        </r>
      </text>
    </comment>
  </commentList>
</comments>
</file>

<file path=xl/sharedStrings.xml><?xml version="1.0" encoding="utf-8"?>
<sst xmlns="http://schemas.openxmlformats.org/spreadsheetml/2006/main" count="991" uniqueCount="308">
  <si>
    <t>Town of Sudbury</t>
  </si>
  <si>
    <t>5 Year Capital Plan, with 3 Year Lookback</t>
  </si>
  <si>
    <t>Updated April 3, 2018</t>
  </si>
  <si>
    <t>5 YEAR CAPITAL PLAN</t>
  </si>
  <si>
    <t>Formula Used for Summing Funding Type - DO NOT DELETE!!!</t>
  </si>
  <si>
    <t>Tracking ID</t>
  </si>
  <si>
    <t>Project Description</t>
  </si>
  <si>
    <t>Department</t>
  </si>
  <si>
    <t>FY16</t>
  </si>
  <si>
    <t>FY17</t>
  </si>
  <si>
    <t>FY18</t>
  </si>
  <si>
    <t xml:space="preserve"> FY19 </t>
  </si>
  <si>
    <t>FY20</t>
  </si>
  <si>
    <t>FY21</t>
  </si>
  <si>
    <t>FY22</t>
  </si>
  <si>
    <t>FY23</t>
  </si>
  <si>
    <t>FY19</t>
  </si>
  <si>
    <t>URGENT MAINTENANCE</t>
  </si>
  <si>
    <t>Repairs to Stearns Mill Pond Dam</t>
  </si>
  <si>
    <t>DPW</t>
  </si>
  <si>
    <t>Debt</t>
  </si>
  <si>
    <t>Dutton Road Bridge Replacement (actual approx. 300-600 K)</t>
  </si>
  <si>
    <t>TOTAL URGENT MAINTENANCE</t>
  </si>
  <si>
    <t>RISK MITIGATION MAINTENANCE</t>
  </si>
  <si>
    <t>*2016  6 Wheel Dump Truck         unit 9</t>
  </si>
  <si>
    <t>Free Cash</t>
  </si>
  <si>
    <t>Town and Schools  Carpet Replacement</t>
  </si>
  <si>
    <t>Facilities</t>
  </si>
  <si>
    <t>Tax Levy</t>
  </si>
  <si>
    <t>Various Building Improvements</t>
  </si>
  <si>
    <t>Cardiac Monitor Replacement</t>
  </si>
  <si>
    <t>Fire</t>
  </si>
  <si>
    <t>Radio Box Upgrades</t>
  </si>
  <si>
    <t>Fire Alarm System Upgrading</t>
  </si>
  <si>
    <t>LSRHS</t>
  </si>
  <si>
    <t>*2016 Chevy 1-Ton Pick-Up Truck unit # PR-11</t>
  </si>
  <si>
    <t>Parks &amp; Gnds</t>
  </si>
  <si>
    <t>*2016 Chevy One Ton Pick-Up Truck-unit # PR-4</t>
  </si>
  <si>
    <t>Feeley Tennis Courts</t>
  </si>
  <si>
    <t>Recreation</t>
  </si>
  <si>
    <t>School Phone Sys comp w/town (4 schools: Curtis, Noyes, Loring &amp; Haynes)</t>
  </si>
  <si>
    <t>SPS</t>
  </si>
  <si>
    <t>Schools classroom VCT Flooring Replacement</t>
  </si>
  <si>
    <t>SPS/Facilities</t>
  </si>
  <si>
    <t>School Rooftop HVAC Unit (Noyes and Loring)</t>
  </si>
  <si>
    <t>Capital Exclusion</t>
  </si>
  <si>
    <t>Haynes School Septic Pump</t>
  </si>
  <si>
    <t>Various Exterior&amp;interior Door Repair/Replacement at all Schools</t>
  </si>
  <si>
    <t>Nixon Hot Water Heater Replacement</t>
  </si>
  <si>
    <t>2016 Mack 10 Wheel Roll-Off (Transfer Stn)</t>
  </si>
  <si>
    <t>Transfer Sta</t>
  </si>
  <si>
    <t xml:space="preserve">2016 case  Loader or Equivalent     unit 41 </t>
  </si>
  <si>
    <t>2016 Sidewalk Roller Unit # 42</t>
  </si>
  <si>
    <t>Ambulance 2  2016</t>
  </si>
  <si>
    <t>Fire HQ install tight tank</t>
  </si>
  <si>
    <t>Car 3 (Fire Dept.)</t>
  </si>
  <si>
    <t>Multi-Use Turf Fields</t>
  </si>
  <si>
    <t>LS E&amp;D</t>
  </si>
  <si>
    <t>2017 Trackless    unit 46</t>
  </si>
  <si>
    <t xml:space="preserve">2017 purchase new  Loader  </t>
  </si>
  <si>
    <t>Town and School Parking Lots-(Loring School)</t>
  </si>
  <si>
    <t>Playground Repairs</t>
  </si>
  <si>
    <t>Noyes Schools Playgrounds (Nixon, and Loring in FY 20 and 21)</t>
  </si>
  <si>
    <t>Free Cash/CPA</t>
  </si>
  <si>
    <t>3060a</t>
  </si>
  <si>
    <t>Car (Fire Dept.) 5 year Life cycle for Cars</t>
  </si>
  <si>
    <t>7001a</t>
  </si>
  <si>
    <t>Ladder Truck 2018</t>
  </si>
  <si>
    <t>Free Cash/Mitigation</t>
  </si>
  <si>
    <t>Gym 4 Rubber Floor replacement</t>
  </si>
  <si>
    <t>Cooling Towers</t>
  </si>
  <si>
    <t>Cooling Towers/major maintenance</t>
  </si>
  <si>
    <t>Schools Cafeteria Kitchen Equipment</t>
  </si>
  <si>
    <t>1999 Chevy One ton Diesel Truck w/ Lift gate &amp; Plow</t>
  </si>
  <si>
    <t>Cisco Meraki wireless infrastructure for the elementary schools</t>
  </si>
  <si>
    <t>Curtis Heating/Circulation Pumps and Motors</t>
  </si>
  <si>
    <t>SPS and Town HVAC capital repairs</t>
  </si>
  <si>
    <t>Underground Fuel Storage Replacement</t>
  </si>
  <si>
    <t>*2000 GMC - swap body   unit 36</t>
  </si>
  <si>
    <t xml:space="preserve">New Mini Excavator    unit 25 </t>
  </si>
  <si>
    <t xml:space="preserve">*2009 Chevy Pick-Up             unit 14 </t>
  </si>
  <si>
    <t>Culvert Replacement</t>
  </si>
  <si>
    <t>New Air compressor  Unit 32</t>
  </si>
  <si>
    <t>Wacker sidewalk roller Unit 55</t>
  </si>
  <si>
    <t>Various Site Improvements at Parks and Grounds</t>
  </si>
  <si>
    <t>DPW/Recreation</t>
  </si>
  <si>
    <t>Interior Painting of Schools and Goodnow Library</t>
  </si>
  <si>
    <t>LS Phone System upgrades</t>
  </si>
  <si>
    <t>LSRHS Hot water heater</t>
  </si>
  <si>
    <t xml:space="preserve">2007 Super Z Mower #1 </t>
  </si>
  <si>
    <t xml:space="preserve">2007 Super Z Mower #2 </t>
  </si>
  <si>
    <t>Portable Radios</t>
  </si>
  <si>
    <t>Police</t>
  </si>
  <si>
    <t>Replace Cutting Turf Field (W/O Lighting)</t>
  </si>
  <si>
    <t>Free Cash/Mitigation Funds</t>
  </si>
  <si>
    <t xml:space="preserve">School Custodial Equipment </t>
  </si>
  <si>
    <t>School Custodial/maintenance Equipment</t>
  </si>
  <si>
    <t xml:space="preserve">Paging, Clocks, and Bell Systems </t>
  </si>
  <si>
    <t xml:space="preserve">Noyes Fire Alarm System Replacement </t>
  </si>
  <si>
    <t>Curtis School Septic Pumps</t>
  </si>
  <si>
    <t>ICP Tabulator Bundles (New Voting Boxes)</t>
  </si>
  <si>
    <t>Town Clerk</t>
  </si>
  <si>
    <t>*2004 Mack 6 Wheel Dump Truck  unit 44</t>
  </si>
  <si>
    <t>2009 John Deere 544K Loader         unit 8</t>
  </si>
  <si>
    <t>2009 John Deere Backhoe/Loader         unit 22</t>
  </si>
  <si>
    <t>2004 Volvo L90E Loader    unit 48</t>
  </si>
  <si>
    <t xml:space="preserve">*2008 Volvo 10 Wheel Dump Truck         unit 5 </t>
  </si>
  <si>
    <t>*2011 Chevy 1 Ton 6 Wheel Dump unit 37</t>
  </si>
  <si>
    <t>2013 Prinoth sidewalk Tractor  unit 33 (141,000)</t>
  </si>
  <si>
    <t>2015 Freightliner 6 Wheel Dump   unit 19</t>
  </si>
  <si>
    <t>7045</t>
  </si>
  <si>
    <t>Hosmer House Roof</t>
  </si>
  <si>
    <t>CPA</t>
  </si>
  <si>
    <t>Fire Engine 4 1997 Pumper</t>
  </si>
  <si>
    <t>New Ambulance F3</t>
  </si>
  <si>
    <t>Ambulance Receipts</t>
  </si>
  <si>
    <t>New Breathing Air Compressor, station 2</t>
  </si>
  <si>
    <t>Car (Fire Dept.)</t>
  </si>
  <si>
    <t>Replace Stadium Field Turf (Town Partnership)</t>
  </si>
  <si>
    <t>Gym 1 Bleachers</t>
  </si>
  <si>
    <t>Parking Lot (asphalt, sealing)</t>
  </si>
  <si>
    <t>Buildings &amp; Grounds 2010 Ford F350 Pickup Truck/sander</t>
  </si>
  <si>
    <t>7003b</t>
  </si>
  <si>
    <t>Kubota Front End Loader (currently 2002)</t>
  </si>
  <si>
    <t>poured in place surfacing for SMILE playground at Haskell</t>
  </si>
  <si>
    <t>3090</t>
  </si>
  <si>
    <t>2006 7-Passenger Van #2</t>
  </si>
  <si>
    <t>Auditorium lighting upgrades at Curtis School</t>
  </si>
  <si>
    <t>Solar Revolving Account</t>
  </si>
  <si>
    <t>Haynes Rooftop HVAC Replacements</t>
  </si>
  <si>
    <t>5153</t>
  </si>
  <si>
    <t>Curtis School RTU HVAC #7</t>
  </si>
  <si>
    <t>*2013 Freightliner 6-Whl Dump Truck - New in FY13  Unit 4</t>
  </si>
  <si>
    <t>3091</t>
  </si>
  <si>
    <t xml:space="preserve">*2008 Chevy Silverado Flat Bed           unit 13 </t>
  </si>
  <si>
    <t>2004 Bandit Chipper  unit 49</t>
  </si>
  <si>
    <t>2010 Elgin Pelican Sweeper unit 54</t>
  </si>
  <si>
    <t>Library Roof Replacement (areas 4 &amp; 5)</t>
  </si>
  <si>
    <t>South Fire Station Roof</t>
  </si>
  <si>
    <t>7042</t>
  </si>
  <si>
    <t>Flynn Building Roof Repair</t>
  </si>
  <si>
    <t>2001 Pickup Truck (Fire Dept.) Eng 8</t>
  </si>
  <si>
    <t>Athletic Van - 2011-Chevrolet Express Van- 15 Passenger</t>
  </si>
  <si>
    <t>7001d</t>
  </si>
  <si>
    <t>Aerila Fork Lift (currently 2004)</t>
  </si>
  <si>
    <t>2003 John Deere Tractor</t>
  </si>
  <si>
    <t>1010</t>
  </si>
  <si>
    <t>Haynes Roof Areas 2,3,4,8,10</t>
  </si>
  <si>
    <t>5146</t>
  </si>
  <si>
    <t>Noyes Fire Sprinkler System</t>
  </si>
  <si>
    <t>Replace half ton pick-up truck</t>
  </si>
  <si>
    <t xml:space="preserve">Walk-in Refrigerators at Schools </t>
  </si>
  <si>
    <t>Sand and refinish Gymnasium floors</t>
  </si>
  <si>
    <t>New Excavator</t>
  </si>
  <si>
    <t>*2006  Mack Ten Wheeler Dump Truck         unit 6</t>
  </si>
  <si>
    <t>*2013 Chevy 1 Ton Dump Truck  Unit 29</t>
  </si>
  <si>
    <t>DPW Highway Garage Roof</t>
  </si>
  <si>
    <t>Fire Station 3 Roof</t>
  </si>
  <si>
    <t>Self Contained Breathing Apparatus (SCBA)</t>
  </si>
  <si>
    <t>6002</t>
  </si>
  <si>
    <t>Expand Fitness Area and Replace Equipment</t>
  </si>
  <si>
    <t>Communication Clock System</t>
  </si>
  <si>
    <t>Buildings &amp; Grounds -2012 Ford F350 Pickup Truck</t>
  </si>
  <si>
    <t>7001c</t>
  </si>
  <si>
    <t>Gehl Skid Steer (currently 2006)</t>
  </si>
  <si>
    <t xml:space="preserve">2010 John Deere Tractor </t>
  </si>
  <si>
    <t>*2011 Chevrolet 6 Wheel Dump unit PR-2, leased in 2012</t>
  </si>
  <si>
    <t>2001 Chevy 1-Ton Flatbed</t>
  </si>
  <si>
    <t>1998 Ford E-250 School Van HP</t>
  </si>
  <si>
    <t>7038</t>
  </si>
  <si>
    <t>Loring School Roof Replacement</t>
  </si>
  <si>
    <t>Curtis School RTU HVAC #9, #12</t>
  </si>
  <si>
    <t xml:space="preserve">Nixon Rooftop HVAC Replacement, library and Gym </t>
  </si>
  <si>
    <t>Curtis School RTU HVAC #8</t>
  </si>
  <si>
    <t>Nixon Switchgear and Feeder Rewiring replacement</t>
  </si>
  <si>
    <t>*2012 Freightliner 10-Wheel Dump          unit 10</t>
  </si>
  <si>
    <t>*2011 Volvo 6 Wheel Dump Truck     unit 20</t>
  </si>
  <si>
    <t>Salt Shed fabric covering</t>
  </si>
  <si>
    <t>*2015 Chevy Silverado - 1 Ton unit 38</t>
  </si>
  <si>
    <t>Sidewalk Paver unit # 50</t>
  </si>
  <si>
    <t>2005 traffic utility trailer   unit 52</t>
  </si>
  <si>
    <t>Library Roof Replacement (areas 2,3,6,7 and slate repairs)</t>
  </si>
  <si>
    <t>Fire HQ Roof</t>
  </si>
  <si>
    <t>5157</t>
  </si>
  <si>
    <t>DPW Garage Floor Replacement</t>
  </si>
  <si>
    <t xml:space="preserve">Carding Mill House Roof and siding </t>
  </si>
  <si>
    <t>2015 Ambulance F1 (9 year cycle)</t>
  </si>
  <si>
    <t>Fire HQ New Windows</t>
  </si>
  <si>
    <t>Athletic Van - 2013 Chevrolet Express Van-15 Passenger</t>
  </si>
  <si>
    <t>3085</t>
  </si>
  <si>
    <t xml:space="preserve">Student Services Van - 2013 Chevrolet Express Van -15 Passenger </t>
  </si>
  <si>
    <t>7003a</t>
  </si>
  <si>
    <t>72 inch Mower (currently 2013)</t>
  </si>
  <si>
    <t>2002 Chevy 1 Ton Flatbed</t>
  </si>
  <si>
    <t>2013 Big Tex Utility Trailer</t>
  </si>
  <si>
    <t>2005</t>
  </si>
  <si>
    <t>Nixon Roof Areas 1,2,4,5,6</t>
  </si>
  <si>
    <t>New Energy Management System for Curtis</t>
  </si>
  <si>
    <t>School Maintenance Garage</t>
  </si>
  <si>
    <t>Haynes Boilers replaced with new energy efficient boilers</t>
  </si>
  <si>
    <t>Loring  boiler control</t>
  </si>
  <si>
    <t>Loring Fire Alarm System upgrade</t>
  </si>
  <si>
    <t>TOTAL RISK MITIGATION MAINTENANCE</t>
  </si>
  <si>
    <t>ENHANCEMENTS</t>
  </si>
  <si>
    <t>1003</t>
  </si>
  <si>
    <t>Town-wide Walkway Construction</t>
  </si>
  <si>
    <t>Town Security and Access Controls at Fairbank Center</t>
  </si>
  <si>
    <t>Munis Software- Employee Self Service</t>
  </si>
  <si>
    <t>Finance</t>
  </si>
  <si>
    <t>Munis Software- Tyler Reporting Services</t>
  </si>
  <si>
    <t>Loring Parsonage Restoration-Museum</t>
  </si>
  <si>
    <t>Selectmen</t>
  </si>
  <si>
    <t xml:space="preserve">Traffic Lights at Nixon School Crossing </t>
  </si>
  <si>
    <t>GPS Survey Equipment</t>
  </si>
  <si>
    <t>GPS Surveying Equipment</t>
  </si>
  <si>
    <t xml:space="preserve">Engineering </t>
  </si>
  <si>
    <t>LSRHS security upgrades, CCTV system video surveillance</t>
  </si>
  <si>
    <t>Featherland tennis courts</t>
  </si>
  <si>
    <t>Bruce Freeman Rail Trail Design/construction</t>
  </si>
  <si>
    <t xml:space="preserve">Town Hall Restoration  </t>
  </si>
  <si>
    <t>Purchase new work van for electrician</t>
  </si>
  <si>
    <t>New Bucket Truck unit 51</t>
  </si>
  <si>
    <t>New Street Sweepers (Two at 220,000 each)</t>
  </si>
  <si>
    <t>Varonis Discovery IT Software</t>
  </si>
  <si>
    <t>Info Systems</t>
  </si>
  <si>
    <t>Town wide permitting software</t>
  </si>
  <si>
    <t xml:space="preserve">Goodnow Library Technology </t>
  </si>
  <si>
    <t>Library</t>
  </si>
  <si>
    <t>Install a second Well at Haskell Field</t>
  </si>
  <si>
    <t>Digitization of Documents</t>
  </si>
  <si>
    <t>Town manager</t>
  </si>
  <si>
    <t>DPW Cold Storage Addition</t>
  </si>
  <si>
    <t>Flynn Bldg. - 2nd floor bathroom</t>
  </si>
  <si>
    <t>Haskell Complex Redevelopment (FY20)</t>
  </si>
  <si>
    <t>5092</t>
  </si>
  <si>
    <t>Fire Station 2, install tight tanks</t>
  </si>
  <si>
    <t>2009 Utility Trailer T1</t>
  </si>
  <si>
    <t>Cemetery</t>
  </si>
  <si>
    <t>2002 Big Utility Trailer T12</t>
  </si>
  <si>
    <t>2002 Giant Trailer T14</t>
  </si>
  <si>
    <t>New Energy Management System for Library</t>
  </si>
  <si>
    <t>2014  Loader                     unit  15</t>
  </si>
  <si>
    <t>2005 4x4 pickup truck Unit #30</t>
  </si>
  <si>
    <t>1987 Air compressor  Unit 32</t>
  </si>
  <si>
    <t>2002 air compressor  unit # 39</t>
  </si>
  <si>
    <t>TOTAL ENHANCEMENTS</t>
  </si>
  <si>
    <t>NEW FACILITIES</t>
  </si>
  <si>
    <t xml:space="preserve">Fairbank Community Center Design </t>
  </si>
  <si>
    <t>New Facilities</t>
  </si>
  <si>
    <t>1990 cement mixer Unit #43</t>
  </si>
  <si>
    <t>Town Wide Space needs Study-SPS Relocation</t>
  </si>
  <si>
    <t>2007 Mower attachment  Unit 47</t>
  </si>
  <si>
    <t>2008 Air Compressor unit 51</t>
  </si>
  <si>
    <t>10-foot Stainless Steel Sander (2015)</t>
  </si>
  <si>
    <t>11-foot Hydraulic Plow (2015)</t>
  </si>
  <si>
    <t>2012 Carma Utility Trailer T5</t>
  </si>
  <si>
    <t>2012 Kaufman Utility Trailer T6</t>
  </si>
  <si>
    <t>2016 CAM Utility Trailer T7</t>
  </si>
  <si>
    <t>2002 CAM Utility Trailer T11</t>
  </si>
  <si>
    <t>2005 Pickup Truck (Fire Dept.) Eng 7</t>
  </si>
  <si>
    <t>2008 Chevy 1-ton Pickup (Fire Dept.) M-1</t>
  </si>
  <si>
    <t>Athletic Van - 2014-Chevrolet Express Van- 15 Passenger</t>
  </si>
  <si>
    <t>Buildings &amp; Grounds -2015 Ford F450 Dump Truck</t>
  </si>
  <si>
    <t>Smith Co. Super Rake (currently 2016)</t>
  </si>
  <si>
    <t>*2015 Chevy Six Wheel Pickup unit# PR-1</t>
  </si>
  <si>
    <t>New Fairbank Community Center/Atkinson Pool Complex</t>
  </si>
  <si>
    <t>*2015 Chevrolet 1-Ton Pick-Up unit # PR-3</t>
  </si>
  <si>
    <t>Construction of New Fire Station #2</t>
  </si>
  <si>
    <t>2011 Big Tex Utility Trailer PR5</t>
  </si>
  <si>
    <t>2014 Toro Groundmaster PR7</t>
  </si>
  <si>
    <t>2014 Big Tex Utility Trailer PR8</t>
  </si>
  <si>
    <t>2001 Giant-Vac Trailer PR10</t>
  </si>
  <si>
    <t>2014 Big Tex Trailer T4</t>
  </si>
  <si>
    <t>2016 CAM Utility Trailer T15</t>
  </si>
  <si>
    <t>Storage Container</t>
  </si>
  <si>
    <t>2011 Super Z Mower #3 (12,000)</t>
  </si>
  <si>
    <t>2012 Super Z Mower #4 (12,000)</t>
  </si>
  <si>
    <t>1989 Toro Sand Pro infield machine (22,000)</t>
  </si>
  <si>
    <t>2006 Toro Sand Pro infield machine (22,000)</t>
  </si>
  <si>
    <t>TOTAL NEW FACILITIES</t>
  </si>
  <si>
    <t>TOTAL CAPITAL ADDITIONS</t>
  </si>
  <si>
    <t>Funding Source</t>
  </si>
  <si>
    <t>Mitigation Funds</t>
  </si>
  <si>
    <t>Melone Stabilization</t>
  </si>
  <si>
    <t>Total</t>
  </si>
  <si>
    <t>Asset Categories</t>
  </si>
  <si>
    <t>Urgent Maintenance</t>
  </si>
  <si>
    <t>Rolling Stock</t>
  </si>
  <si>
    <t>Other</t>
  </si>
  <si>
    <t>Risk Mitigation Maintenance</t>
  </si>
  <si>
    <t>Enhancements</t>
  </si>
  <si>
    <t>Summary</t>
  </si>
  <si>
    <t>Total Rolling Stock</t>
  </si>
  <si>
    <t>Total Other</t>
  </si>
  <si>
    <t>Total Additions</t>
  </si>
  <si>
    <t>Category</t>
  </si>
  <si>
    <t>Total Budget (Est)</t>
  </si>
  <si>
    <t>Cap Additions/Total Budget</t>
  </si>
  <si>
    <t>Cap Additions Less New Facilities/Total budget</t>
  </si>
  <si>
    <t>TOTAL URGENT MAINTENANCE/Total Budget</t>
  </si>
  <si>
    <t>TOTAL RISK MITIGATION MAINTENANCE/Total Budget</t>
  </si>
  <si>
    <t>TOTAL ENHANCEMENTS/Total Budget</t>
  </si>
  <si>
    <t>Capital Improvement Budget</t>
  </si>
  <si>
    <t>CapImp/Total Budget</t>
  </si>
  <si>
    <t>Budget Shortfall, Capital Improvement less new facilities</t>
  </si>
  <si>
    <t>Budget Shortfall%, Capital Improvement less new facilities</t>
  </si>
  <si>
    <t>**FY20 = FY19*1.025</t>
  </si>
  <si>
    <t>GOAL?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</si>
</sst>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21" x14ac:knownFonts="1"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Arial"/>
      <family val="2"/>
    </font>
    <font>
      <b/>
      <sz val="11"/>
      <color theme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  <xf numFmtId="9" fontId="6" fillId="0" borderId="0" applyFont="0" applyFill="0" applyBorder="0" applyAlignment="0" applyProtection="0"/>
  </cellStyleXfs>
  <cellXfs count="161">
    <xf numFmtId="0" fontId="0" fillId="0" borderId="0" xfId="0"/>
    <xf numFmtId="49" fontId="4" fillId="0" borderId="0" xfId="3" applyNumberFormat="1" applyFont="1" applyFill="1" applyAlignment="1">
      <alignment horizontal="center" vertical="center"/>
    </xf>
    <xf numFmtId="0" fontId="5" fillId="0" borderId="0" xfId="3" applyFont="1" applyFill="1"/>
    <xf numFmtId="0" fontId="4" fillId="0" borderId="0" xfId="3" applyFont="1" applyFill="1"/>
    <xf numFmtId="164" fontId="4" fillId="0" borderId="0" xfId="1" applyNumberFormat="1" applyFont="1" applyFill="1"/>
    <xf numFmtId="0" fontId="7" fillId="0" borderId="0" xfId="3" applyFont="1" applyFill="1"/>
    <xf numFmtId="0" fontId="8" fillId="0" borderId="0" xfId="3" applyFont="1" applyFill="1"/>
    <xf numFmtId="15" fontId="5" fillId="0" borderId="0" xfId="3" applyNumberFormat="1" applyFont="1" applyFill="1" applyAlignment="1">
      <alignment horizontal="center"/>
    </xf>
    <xf numFmtId="0" fontId="9" fillId="0" borderId="0" xfId="3" applyFont="1" applyFill="1"/>
    <xf numFmtId="0" fontId="5" fillId="0" borderId="0" xfId="3" applyFont="1" applyFill="1" applyAlignment="1">
      <alignment horizontal="center"/>
    </xf>
    <xf numFmtId="49" fontId="5" fillId="0" borderId="4" xfId="3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vertical="center"/>
    </xf>
    <xf numFmtId="0" fontId="5" fillId="0" borderId="5" xfId="3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49" fontId="5" fillId="0" borderId="6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49" fontId="4" fillId="0" borderId="6" xfId="3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3" applyFont="1" applyFill="1" applyAlignment="1">
      <alignment horizontal="center"/>
    </xf>
    <xf numFmtId="41" fontId="4" fillId="0" borderId="0" xfId="1" applyNumberFormat="1" applyFont="1" applyFill="1" applyBorder="1"/>
    <xf numFmtId="41" fontId="4" fillId="0" borderId="0" xfId="1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/>
    <xf numFmtId="41" fontId="4" fillId="0" borderId="0" xfId="3" applyNumberFormat="1" applyFont="1" applyFill="1" applyBorder="1"/>
    <xf numFmtId="0" fontId="4" fillId="0" borderId="0" xfId="2" applyFont="1" applyFill="1"/>
    <xf numFmtId="49" fontId="2" fillId="5" borderId="6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0" fontId="5" fillId="0" borderId="0" xfId="3" applyFont="1" applyFill="1" applyBorder="1" applyAlignment="1">
      <alignment horizontal="right"/>
    </xf>
    <xf numFmtId="41" fontId="4" fillId="0" borderId="7" xfId="1" applyNumberFormat="1" applyFont="1" applyFill="1" applyBorder="1"/>
    <xf numFmtId="0" fontId="5" fillId="0" borderId="0" xfId="0" applyFont="1" applyFill="1" applyBorder="1"/>
    <xf numFmtId="0" fontId="4" fillId="0" borderId="6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/>
    </xf>
    <xf numFmtId="0" fontId="4" fillId="6" borderId="0" xfId="3" applyFont="1" applyFill="1"/>
    <xf numFmtId="0" fontId="11" fillId="0" borderId="0" xfId="3" applyFont="1" applyFill="1"/>
    <xf numFmtId="0" fontId="4" fillId="0" borderId="0" xfId="0" applyFont="1" applyFill="1" applyBorder="1" applyAlignment="1">
      <alignment horizontal="center"/>
    </xf>
    <xf numFmtId="0" fontId="2" fillId="0" borderId="0" xfId="3" applyFont="1" applyFill="1"/>
    <xf numFmtId="0" fontId="12" fillId="0" borderId="0" xfId="3" applyFont="1" applyFill="1"/>
    <xf numFmtId="0" fontId="4" fillId="0" borderId="6" xfId="3" applyFont="1" applyFill="1" applyBorder="1" applyAlignment="1">
      <alignment horizontal="center"/>
    </xf>
    <xf numFmtId="0" fontId="13" fillId="0" borderId="6" xfId="3" applyFont="1" applyFill="1" applyBorder="1" applyAlignment="1">
      <alignment horizontal="center" vertical="center"/>
    </xf>
    <xf numFmtId="41" fontId="4" fillId="0" borderId="0" xfId="0" applyNumberFormat="1" applyFont="1" applyFill="1" applyBorder="1"/>
    <xf numFmtId="0" fontId="4" fillId="0" borderId="0" xfId="0" applyFont="1" applyFill="1"/>
    <xf numFmtId="0" fontId="4" fillId="5" borderId="6" xfId="3" applyFont="1" applyFill="1" applyBorder="1" applyAlignment="1">
      <alignment horizontal="center" vertical="center"/>
    </xf>
    <xf numFmtId="0" fontId="4" fillId="6" borderId="0" xfId="2" applyFont="1" applyFill="1"/>
    <xf numFmtId="49" fontId="12" fillId="0" borderId="6" xfId="3" applyNumberFormat="1" applyFont="1" applyFill="1" applyBorder="1" applyAlignment="1">
      <alignment horizontal="center" vertical="center"/>
    </xf>
    <xf numFmtId="0" fontId="14" fillId="0" borderId="0" xfId="3" applyFont="1" applyFill="1"/>
    <xf numFmtId="41" fontId="4" fillId="0" borderId="0" xfId="3" applyNumberFormat="1" applyFont="1" applyFill="1" applyBorder="1" applyAlignment="1"/>
    <xf numFmtId="0" fontId="4" fillId="0" borderId="0" xfId="3" applyFont="1" applyFill="1" applyBorder="1" applyAlignment="1">
      <alignment vertical="center"/>
    </xf>
    <xf numFmtId="0" fontId="4" fillId="6" borderId="6" xfId="3" applyFont="1" applyFill="1" applyBorder="1" applyAlignment="1">
      <alignment horizontal="center" vertical="center"/>
    </xf>
    <xf numFmtId="49" fontId="4" fillId="5" borderId="6" xfId="2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49" fontId="12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" vertical="center"/>
    </xf>
    <xf numFmtId="41" fontId="15" fillId="0" borderId="0" xfId="0" applyNumberFormat="1" applyFont="1" applyFill="1" applyBorder="1"/>
    <xf numFmtId="0" fontId="13" fillId="0" borderId="0" xfId="3" applyFont="1" applyFill="1"/>
    <xf numFmtId="0" fontId="12" fillId="0" borderId="0" xfId="3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13" fillId="0" borderId="0" xfId="3" applyFont="1" applyFill="1" applyBorder="1" applyAlignment="1">
      <alignment horizontal="center"/>
    </xf>
    <xf numFmtId="41" fontId="4" fillId="0" borderId="7" xfId="0" applyNumberFormat="1" applyFont="1" applyFill="1" applyBorder="1"/>
    <xf numFmtId="0" fontId="5" fillId="0" borderId="0" xfId="3" applyFont="1" applyFill="1" applyBorder="1"/>
    <xf numFmtId="49" fontId="9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/>
    <xf numFmtId="0" fontId="10" fillId="0" borderId="0" xfId="3" applyFont="1" applyFill="1"/>
    <xf numFmtId="49" fontId="5" fillId="0" borderId="0" xfId="3" applyNumberFormat="1" applyFont="1" applyFill="1" applyBorder="1" applyAlignment="1">
      <alignment horizontal="center" vertical="center"/>
    </xf>
    <xf numFmtId="0" fontId="4" fillId="5" borderId="0" xfId="3" applyFont="1" applyFill="1" applyBorder="1" applyAlignment="1">
      <alignment horizontal="center"/>
    </xf>
    <xf numFmtId="49" fontId="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/>
    </xf>
    <xf numFmtId="41" fontId="4" fillId="0" borderId="8" xfId="1" applyNumberFormat="1" applyFont="1" applyFill="1" applyBorder="1"/>
    <xf numFmtId="41" fontId="4" fillId="0" borderId="0" xfId="1" applyNumberFormat="1" applyFont="1" applyFill="1"/>
    <xf numFmtId="0" fontId="4" fillId="7" borderId="5" xfId="3" applyFont="1" applyFill="1" applyBorder="1" applyAlignment="1">
      <alignment vertical="center"/>
    </xf>
    <xf numFmtId="41" fontId="4" fillId="7" borderId="5" xfId="1" applyNumberFormat="1" applyFont="1" applyFill="1" applyBorder="1" applyAlignment="1">
      <alignment horizontal="center"/>
    </xf>
    <xf numFmtId="41" fontId="4" fillId="7" borderId="5" xfId="3" applyNumberFormat="1" applyFont="1" applyFill="1" applyBorder="1" applyAlignment="1">
      <alignment horizontal="center"/>
    </xf>
    <xf numFmtId="0" fontId="4" fillId="7" borderId="0" xfId="3" applyFont="1" applyFill="1"/>
    <xf numFmtId="41" fontId="4" fillId="7" borderId="0" xfId="1" applyNumberFormat="1" applyFont="1" applyFill="1"/>
    <xf numFmtId="164" fontId="4" fillId="0" borderId="0" xfId="3" applyNumberFormat="1" applyFont="1" applyFill="1"/>
    <xf numFmtId="0" fontId="4" fillId="7" borderId="0" xfId="2" applyFont="1" applyFill="1"/>
    <xf numFmtId="41" fontId="4" fillId="7" borderId="10" xfId="1" applyNumberFormat="1" applyFont="1" applyFill="1" applyBorder="1"/>
    <xf numFmtId="0" fontId="4" fillId="7" borderId="0" xfId="3" applyFont="1" applyFill="1" applyAlignment="1">
      <alignment horizontal="center"/>
    </xf>
    <xf numFmtId="41" fontId="4" fillId="0" borderId="0" xfId="3" applyNumberFormat="1" applyFont="1" applyFill="1"/>
    <xf numFmtId="0" fontId="5" fillId="7" borderId="0" xfId="3" applyFont="1" applyFill="1" applyAlignment="1">
      <alignment horizontal="center"/>
    </xf>
    <xf numFmtId="164" fontId="4" fillId="7" borderId="0" xfId="1" applyNumberFormat="1" applyFont="1" applyFill="1"/>
    <xf numFmtId="0" fontId="4" fillId="8" borderId="5" xfId="3" applyFont="1" applyFill="1" applyBorder="1" applyAlignment="1">
      <alignment vertical="center"/>
    </xf>
    <xf numFmtId="41" fontId="4" fillId="8" borderId="5" xfId="1" applyNumberFormat="1" applyFont="1" applyFill="1" applyBorder="1" applyAlignment="1">
      <alignment horizontal="center"/>
    </xf>
    <xf numFmtId="41" fontId="4" fillId="8" borderId="5" xfId="3" applyNumberFormat="1" applyFont="1" applyFill="1" applyBorder="1" applyAlignment="1">
      <alignment horizontal="center"/>
    </xf>
    <xf numFmtId="0" fontId="5" fillId="8" borderId="0" xfId="3" applyFont="1" applyFill="1" applyBorder="1" applyAlignment="1">
      <alignment horizontal="left"/>
    </xf>
    <xf numFmtId="41" fontId="4" fillId="8" borderId="0" xfId="1" applyNumberFormat="1" applyFont="1" applyFill="1"/>
    <xf numFmtId="0" fontId="4" fillId="8" borderId="0" xfId="3" applyFont="1" applyFill="1" applyBorder="1" applyAlignment="1">
      <alignment horizontal="left"/>
    </xf>
    <xf numFmtId="0" fontId="4" fillId="8" borderId="0" xfId="3" applyFont="1" applyFill="1" applyAlignment="1">
      <alignment horizontal="center"/>
    </xf>
    <xf numFmtId="0" fontId="5" fillId="8" borderId="0" xfId="3" applyFont="1" applyFill="1" applyBorder="1" applyAlignment="1">
      <alignment horizontal="right"/>
    </xf>
    <xf numFmtId="41" fontId="4" fillId="8" borderId="7" xfId="1" applyNumberFormat="1" applyFont="1" applyFill="1" applyBorder="1"/>
    <xf numFmtId="0" fontId="5" fillId="8" borderId="0" xfId="3" applyFont="1" applyFill="1" applyAlignment="1">
      <alignment horizontal="center"/>
    </xf>
    <xf numFmtId="41" fontId="4" fillId="8" borderId="0" xfId="1" applyNumberFormat="1" applyFont="1" applyFill="1" applyBorder="1"/>
    <xf numFmtId="41" fontId="4" fillId="8" borderId="9" xfId="1" applyNumberFormat="1" applyFont="1" applyFill="1" applyBorder="1"/>
    <xf numFmtId="164" fontId="4" fillId="8" borderId="0" xfId="1" applyNumberFormat="1" applyFont="1" applyFill="1"/>
    <xf numFmtId="0" fontId="5" fillId="8" borderId="0" xfId="3" applyFont="1" applyFill="1" applyBorder="1" applyAlignment="1">
      <alignment horizontal="center"/>
    </xf>
    <xf numFmtId="164" fontId="4" fillId="8" borderId="8" xfId="1" applyNumberFormat="1" applyFont="1" applyFill="1" applyBorder="1"/>
    <xf numFmtId="0" fontId="4" fillId="9" borderId="5" xfId="3" applyFont="1" applyFill="1" applyBorder="1" applyAlignment="1">
      <alignment vertical="center"/>
    </xf>
    <xf numFmtId="41" fontId="4" fillId="9" borderId="5" xfId="1" applyNumberFormat="1" applyFont="1" applyFill="1" applyBorder="1" applyAlignment="1">
      <alignment horizontal="center"/>
    </xf>
    <xf numFmtId="41" fontId="4" fillId="9" borderId="5" xfId="3" applyNumberFormat="1" applyFont="1" applyFill="1" applyBorder="1" applyAlignment="1">
      <alignment horizontal="center"/>
    </xf>
    <xf numFmtId="0" fontId="4" fillId="9" borderId="0" xfId="3" applyFont="1" applyFill="1" applyBorder="1" applyAlignment="1">
      <alignment horizontal="left"/>
    </xf>
    <xf numFmtId="41" fontId="4" fillId="9" borderId="0" xfId="1" applyNumberFormat="1" applyFont="1" applyFill="1"/>
    <xf numFmtId="0" fontId="4" fillId="9" borderId="0" xfId="3" applyFont="1" applyFill="1" applyAlignment="1">
      <alignment horizontal="left"/>
    </xf>
    <xf numFmtId="0" fontId="4" fillId="9" borderId="0" xfId="0" applyFont="1" applyFill="1" applyBorder="1" applyAlignment="1">
      <alignment horizontal="left"/>
    </xf>
    <xf numFmtId="0" fontId="5" fillId="9" borderId="0" xfId="3" applyFont="1" applyFill="1" applyAlignment="1">
      <alignment horizontal="left"/>
    </xf>
    <xf numFmtId="164" fontId="4" fillId="9" borderId="0" xfId="1" applyNumberFormat="1" applyFont="1" applyFill="1"/>
    <xf numFmtId="0" fontId="5" fillId="9" borderId="0" xfId="3" applyFont="1" applyFill="1" applyAlignment="1">
      <alignment horizontal="center"/>
    </xf>
    <xf numFmtId="164" fontId="4" fillId="9" borderId="10" xfId="1" applyNumberFormat="1" applyFont="1" applyFill="1" applyBorder="1"/>
    <xf numFmtId="164" fontId="4" fillId="10" borderId="0" xfId="1" applyNumberFormat="1" applyFont="1" applyFill="1" applyBorder="1" applyAlignment="1">
      <alignment horizontal="center"/>
    </xf>
    <xf numFmtId="0" fontId="4" fillId="10" borderId="0" xfId="3" applyFont="1" applyFill="1"/>
    <xf numFmtId="0" fontId="4" fillId="10" borderId="0" xfId="2" applyFont="1" applyFill="1"/>
    <xf numFmtId="0" fontId="4" fillId="10" borderId="0" xfId="3" applyFont="1" applyFill="1" applyBorder="1"/>
    <xf numFmtId="0" fontId="11" fillId="10" borderId="0" xfId="3" applyFont="1" applyFill="1"/>
    <xf numFmtId="0" fontId="12" fillId="10" borderId="0" xfId="3" applyFont="1" applyFill="1"/>
    <xf numFmtId="0" fontId="2" fillId="10" borderId="0" xfId="3" applyFont="1" applyFill="1"/>
    <xf numFmtId="0" fontId="8" fillId="10" borderId="0" xfId="3" applyFont="1" applyFill="1"/>
    <xf numFmtId="0" fontId="5" fillId="10" borderId="0" xfId="3" applyFont="1" applyFill="1"/>
    <xf numFmtId="0" fontId="13" fillId="10" borderId="0" xfId="3" applyFont="1" applyFill="1"/>
    <xf numFmtId="0" fontId="16" fillId="10" borderId="0" xfId="3" applyFont="1" applyFill="1"/>
    <xf numFmtId="0" fontId="10" fillId="10" borderId="0" xfId="3" applyFont="1" applyFill="1"/>
    <xf numFmtId="0" fontId="14" fillId="10" borderId="0" xfId="3" applyFont="1" applyFill="1"/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/>
    </xf>
    <xf numFmtId="164" fontId="5" fillId="10" borderId="9" xfId="1" applyNumberFormat="1" applyFont="1" applyFill="1" applyBorder="1" applyAlignment="1">
      <alignment horizontal="center"/>
    </xf>
    <xf numFmtId="164" fontId="10" fillId="10" borderId="0" xfId="1" applyNumberFormat="1" applyFont="1" applyFill="1" applyBorder="1" applyAlignment="1">
      <alignment horizontal="center"/>
    </xf>
    <xf numFmtId="41" fontId="4" fillId="11" borderId="0" xfId="0" applyNumberFormat="1" applyFont="1" applyFill="1" applyBorder="1"/>
    <xf numFmtId="41" fontId="4" fillId="11" borderId="0" xfId="1" applyNumberFormat="1" applyFont="1" applyFill="1" applyBorder="1"/>
    <xf numFmtId="41" fontId="4" fillId="11" borderId="0" xfId="1" applyNumberFormat="1" applyFont="1" applyFill="1" applyBorder="1" applyAlignment="1"/>
    <xf numFmtId="41" fontId="0" fillId="0" borderId="0" xfId="0" applyNumberFormat="1"/>
    <xf numFmtId="0" fontId="5" fillId="11" borderId="0" xfId="3" applyFont="1" applyFill="1" applyBorder="1" applyAlignment="1">
      <alignment horizontal="right"/>
    </xf>
    <xf numFmtId="166" fontId="0" fillId="0" borderId="0" xfId="4" applyNumberFormat="1" applyFont="1"/>
    <xf numFmtId="41" fontId="4" fillId="11" borderId="7" xfId="1" applyNumberFormat="1" applyFont="1" applyFill="1" applyBorder="1"/>
    <xf numFmtId="166" fontId="0" fillId="11" borderId="0" xfId="4" applyNumberFormat="1" applyFont="1" applyFill="1"/>
    <xf numFmtId="165" fontId="3" fillId="0" borderId="0" xfId="0" applyNumberFormat="1" applyFont="1" applyAlignment="1"/>
    <xf numFmtId="10" fontId="0" fillId="0" borderId="0" xfId="4" applyNumberFormat="1" applyFont="1"/>
    <xf numFmtId="165" fontId="0" fillId="0" borderId="0" xfId="0" applyNumberFormat="1"/>
    <xf numFmtId="0" fontId="0" fillId="12" borderId="0" xfId="0" applyFill="1"/>
    <xf numFmtId="164" fontId="5" fillId="12" borderId="5" xfId="1" applyNumberFormat="1" applyFont="1" applyFill="1" applyBorder="1" applyAlignment="1">
      <alignment horizontal="center"/>
    </xf>
    <xf numFmtId="41" fontId="4" fillId="12" borderId="7" xfId="1" applyNumberFormat="1" applyFont="1" applyFill="1" applyBorder="1"/>
    <xf numFmtId="41" fontId="4" fillId="12" borderId="7" xfId="0" applyNumberFormat="1" applyFont="1" applyFill="1" applyBorder="1"/>
    <xf numFmtId="41" fontId="0" fillId="12" borderId="0" xfId="0" applyNumberFormat="1" applyFill="1"/>
    <xf numFmtId="41" fontId="4" fillId="12" borderId="0" xfId="1" applyNumberFormat="1" applyFont="1" applyFill="1" applyBorder="1"/>
    <xf numFmtId="166" fontId="0" fillId="12" borderId="0" xfId="4" applyNumberFormat="1" applyFont="1" applyFill="1"/>
    <xf numFmtId="165" fontId="3" fillId="12" borderId="0" xfId="0" applyNumberFormat="1" applyFont="1" applyFill="1" applyAlignment="1"/>
    <xf numFmtId="10" fontId="0" fillId="12" borderId="0" xfId="4" applyNumberFormat="1" applyFont="1" applyFill="1"/>
    <xf numFmtId="165" fontId="0" fillId="12" borderId="0" xfId="0" applyNumberFormat="1" applyFill="1"/>
    <xf numFmtId="43" fontId="0" fillId="0" borderId="0" xfId="0" applyNumberFormat="1"/>
    <xf numFmtId="3" fontId="0" fillId="0" borderId="0" xfId="0" applyNumberFormat="1"/>
  </cellXfs>
  <cellStyles count="5">
    <cellStyle name="Bad" xfId="2" builtinId="27"/>
    <cellStyle name="Comma" xfId="1" builtinId="3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16"/>
  <sheetViews>
    <sheetView topLeftCell="B1" zoomScale="75" zoomScaleNormal="75" workbookViewId="0">
      <pane xSplit="5" ySplit="8" topLeftCell="G27" activePane="bottomRight" state="frozen"/>
      <selection activeCell="Q45" sqref="Q45"/>
      <selection pane="topRight" activeCell="Q45" sqref="Q45"/>
      <selection pane="bottomLeft" activeCell="Q45" sqref="Q45"/>
      <selection pane="bottomRight" activeCell="C198" sqref="C198:K199"/>
    </sheetView>
  </sheetViews>
  <sheetFormatPr defaultColWidth="9.109375" defaultRowHeight="13.2" x14ac:dyDescent="0.25"/>
  <cols>
    <col min="1" max="1" width="11" hidden="1" customWidth="1"/>
    <col min="2" max="2" width="57.33203125" customWidth="1"/>
    <col min="3" max="3" width="27.44140625" customWidth="1"/>
    <col min="4" max="4" width="12.44140625" customWidth="1"/>
    <col min="5" max="5" width="11.44140625" customWidth="1"/>
    <col min="6" max="6" width="13.5546875" customWidth="1"/>
    <col min="7" max="7" width="14" customWidth="1"/>
    <col min="8" max="9" width="13.109375" customWidth="1"/>
    <col min="10" max="11" width="12.88671875" bestFit="1" customWidth="1"/>
    <col min="12" max="12" width="12.5546875" hidden="1" customWidth="1"/>
    <col min="13" max="13" width="8.44140625" hidden="1" customWidth="1"/>
    <col min="14" max="15" width="16.6640625" hidden="1" customWidth="1"/>
    <col min="16" max="16" width="10" hidden="1" customWidth="1"/>
    <col min="17" max="20" width="21.6640625" hidden="1" customWidth="1"/>
    <col min="21" max="21" width="21.33203125" bestFit="1" customWidth="1"/>
    <col min="22" max="23" width="9.109375" customWidth="1"/>
  </cols>
  <sheetData>
    <row r="1" spans="1:23" ht="14.4" x14ac:dyDescent="0.3">
      <c r="A1" s="1"/>
      <c r="B1" s="2" t="s">
        <v>0</v>
      </c>
      <c r="C1" s="4"/>
      <c r="D1" s="4"/>
      <c r="E1" s="4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4.4" x14ac:dyDescent="0.3">
      <c r="A2" s="1"/>
      <c r="B2" s="2" t="s">
        <v>1</v>
      </c>
      <c r="C2" s="4"/>
      <c r="D2" s="3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4" x14ac:dyDescent="0.3">
      <c r="A3" s="1"/>
      <c r="B3" s="2"/>
      <c r="C3" s="4"/>
      <c r="D3" s="3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1" x14ac:dyDescent="0.4">
      <c r="A4" s="1"/>
      <c r="B4" s="5" t="s">
        <v>2</v>
      </c>
      <c r="C4" s="4"/>
      <c r="D4" s="3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4.4" x14ac:dyDescent="0.3">
      <c r="A5" s="1"/>
      <c r="B5" s="6"/>
      <c r="C5" s="4"/>
      <c r="D5" s="3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 thickBot="1" x14ac:dyDescent="0.35">
      <c r="A6" s="1"/>
      <c r="B6" s="3"/>
      <c r="C6" s="7"/>
      <c r="D6" s="4"/>
      <c r="E6" s="4"/>
      <c r="F6" s="4"/>
      <c r="G6" s="4"/>
      <c r="H6" s="4"/>
      <c r="I6" s="4"/>
      <c r="J6" s="4"/>
      <c r="K6" s="4"/>
      <c r="L6" s="137" t="s">
        <v>4</v>
      </c>
      <c r="M6" s="137"/>
      <c r="N6" s="137"/>
      <c r="O6" s="137"/>
      <c r="P6" s="137"/>
      <c r="Q6" s="137"/>
      <c r="R6" s="137"/>
      <c r="S6" s="137"/>
      <c r="T6" s="137"/>
      <c r="U6" s="137"/>
      <c r="V6" s="3"/>
      <c r="W6" s="3"/>
    </row>
    <row r="7" spans="1:23" ht="15" thickBot="1" x14ac:dyDescent="0.35">
      <c r="A7" s="1"/>
      <c r="B7" s="8"/>
      <c r="C7" s="9"/>
      <c r="D7" s="131"/>
      <c r="E7" s="132"/>
      <c r="F7" s="132"/>
      <c r="G7" s="133" t="s">
        <v>3</v>
      </c>
      <c r="H7" s="134"/>
      <c r="I7" s="134"/>
      <c r="J7" s="134"/>
      <c r="K7" s="135"/>
      <c r="L7" s="118"/>
      <c r="M7" s="118"/>
      <c r="N7" s="136" t="s">
        <v>281</v>
      </c>
      <c r="O7" s="136"/>
      <c r="P7" s="136"/>
      <c r="Q7" s="136"/>
      <c r="R7" s="136"/>
      <c r="S7" s="136"/>
      <c r="T7" s="136"/>
      <c r="U7" s="136"/>
      <c r="V7" s="3"/>
      <c r="W7" s="3"/>
    </row>
    <row r="8" spans="1:23" ht="64.5" customHeight="1" thickBot="1" x14ac:dyDescent="0.35">
      <c r="A8" s="10" t="s">
        <v>5</v>
      </c>
      <c r="B8" s="11" t="s">
        <v>6</v>
      </c>
      <c r="C8" s="12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5" t="s">
        <v>14</v>
      </c>
      <c r="K8" s="13" t="s">
        <v>15</v>
      </c>
      <c r="L8" s="119" t="s">
        <v>295</v>
      </c>
      <c r="M8" s="119"/>
      <c r="N8" s="119" t="s">
        <v>8</v>
      </c>
      <c r="O8" s="119" t="s">
        <v>9</v>
      </c>
      <c r="P8" s="119" t="s">
        <v>10</v>
      </c>
      <c r="Q8" s="119" t="s">
        <v>16</v>
      </c>
      <c r="R8" s="119" t="s">
        <v>12</v>
      </c>
      <c r="S8" s="119" t="s">
        <v>13</v>
      </c>
      <c r="T8" s="119" t="s">
        <v>14</v>
      </c>
      <c r="U8" s="119" t="s">
        <v>15</v>
      </c>
      <c r="V8" s="3"/>
      <c r="W8" s="3"/>
    </row>
    <row r="9" spans="1:23" ht="14.25" customHeight="1" x14ac:dyDescent="0.3">
      <c r="A9" s="16"/>
      <c r="B9" s="17"/>
      <c r="C9" s="18"/>
      <c r="D9" s="14"/>
      <c r="E9" s="14"/>
      <c r="F9" s="14"/>
      <c r="G9" s="14"/>
      <c r="H9" s="14"/>
      <c r="I9" s="14"/>
      <c r="J9" s="19"/>
      <c r="K9" s="14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3"/>
      <c r="W9" s="3"/>
    </row>
    <row r="10" spans="1:23" ht="14.25" customHeight="1" x14ac:dyDescent="0.3">
      <c r="A10" s="16"/>
      <c r="B10" s="17" t="s">
        <v>17</v>
      </c>
      <c r="C10" s="18"/>
      <c r="D10" s="14"/>
      <c r="E10" s="14"/>
      <c r="F10" s="14"/>
      <c r="G10" s="14"/>
      <c r="H10" s="14"/>
      <c r="I10" s="14"/>
      <c r="J10" s="19"/>
      <c r="K10" s="14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3"/>
      <c r="W10" s="3"/>
    </row>
    <row r="11" spans="1:23" ht="14.25" customHeight="1" x14ac:dyDescent="0.3">
      <c r="A11" s="16"/>
      <c r="B11" s="17"/>
      <c r="C11" s="18"/>
      <c r="D11" s="14"/>
      <c r="E11" s="14"/>
      <c r="F11" s="14"/>
      <c r="G11" s="14"/>
      <c r="H11" s="14"/>
      <c r="I11" s="14"/>
      <c r="J11" s="19"/>
      <c r="K11" s="14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3"/>
      <c r="W11" s="3"/>
    </row>
    <row r="12" spans="1:23" s="27" customFormat="1" ht="14.25" customHeight="1" x14ac:dyDescent="0.3">
      <c r="A12" s="20"/>
      <c r="B12" s="21" t="s">
        <v>18</v>
      </c>
      <c r="C12" s="22" t="s">
        <v>19</v>
      </c>
      <c r="D12" s="23">
        <v>0</v>
      </c>
      <c r="E12" s="23">
        <v>0</v>
      </c>
      <c r="F12" s="24">
        <v>0</v>
      </c>
      <c r="G12" s="23">
        <v>750000</v>
      </c>
      <c r="H12" s="23">
        <v>0</v>
      </c>
      <c r="I12" s="23">
        <v>0</v>
      </c>
      <c r="J12" s="26">
        <v>0</v>
      </c>
      <c r="K12" s="23">
        <v>0</v>
      </c>
      <c r="L12" s="120" t="s">
        <v>288</v>
      </c>
      <c r="M12" s="120"/>
      <c r="N12" s="120"/>
      <c r="O12" s="120"/>
      <c r="P12" s="120"/>
      <c r="Q12" s="119" t="s">
        <v>20</v>
      </c>
      <c r="R12" s="119" t="s">
        <v>20</v>
      </c>
      <c r="S12" s="119"/>
      <c r="T12" s="119"/>
      <c r="U12" s="119"/>
    </row>
    <row r="13" spans="1:23" s="27" customFormat="1" ht="14.4" x14ac:dyDescent="0.3">
      <c r="A13" s="28"/>
      <c r="B13" s="21" t="s">
        <v>21</v>
      </c>
      <c r="C13" s="22" t="s">
        <v>19</v>
      </c>
      <c r="D13" s="23">
        <v>0</v>
      </c>
      <c r="E13" s="29">
        <v>0</v>
      </c>
      <c r="F13" s="23">
        <v>0</v>
      </c>
      <c r="G13" s="25">
        <v>1100000</v>
      </c>
      <c r="H13" s="23">
        <v>0</v>
      </c>
      <c r="I13" s="23">
        <v>0</v>
      </c>
      <c r="J13" s="26">
        <v>0</v>
      </c>
      <c r="K13" s="29">
        <v>0</v>
      </c>
      <c r="L13" s="120" t="s">
        <v>288</v>
      </c>
      <c r="M13" s="119"/>
      <c r="N13" s="119"/>
      <c r="O13" s="119"/>
      <c r="P13" s="119"/>
      <c r="Q13" s="119" t="s">
        <v>20</v>
      </c>
      <c r="R13" s="119"/>
      <c r="S13" s="119"/>
      <c r="T13" s="119"/>
      <c r="U13" s="119"/>
      <c r="V13" s="3"/>
      <c r="W13" s="3"/>
    </row>
    <row r="14" spans="1:23" s="27" customFormat="1" ht="14.4" x14ac:dyDescent="0.3">
      <c r="A14" s="28"/>
      <c r="B14" s="21"/>
      <c r="C14" s="30"/>
      <c r="D14" s="23"/>
      <c r="E14" s="29"/>
      <c r="F14" s="23"/>
      <c r="G14" s="25"/>
      <c r="H14" s="23"/>
      <c r="I14" s="23"/>
      <c r="J14" s="26"/>
      <c r="K14" s="29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31"/>
      <c r="W14" s="31"/>
    </row>
    <row r="15" spans="1:23" s="27" customFormat="1" ht="14.4" x14ac:dyDescent="0.3">
      <c r="A15" s="28"/>
      <c r="B15" s="21"/>
      <c r="C15" s="32" t="s">
        <v>22</v>
      </c>
      <c r="D15" s="33">
        <v>0</v>
      </c>
      <c r="E15" s="33">
        <v>0</v>
      </c>
      <c r="F15" s="33">
        <v>0</v>
      </c>
      <c r="G15" s="33">
        <v>1850000</v>
      </c>
      <c r="H15" s="33">
        <v>0</v>
      </c>
      <c r="I15" s="33">
        <v>0</v>
      </c>
      <c r="J15" s="33">
        <v>0</v>
      </c>
      <c r="K15" s="33">
        <v>0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31"/>
      <c r="W15" s="31"/>
    </row>
    <row r="16" spans="1:23" s="27" customFormat="1" ht="14.4" x14ac:dyDescent="0.3">
      <c r="A16" s="28"/>
      <c r="B16" s="21"/>
      <c r="C16" s="32"/>
      <c r="D16" s="23"/>
      <c r="E16" s="23"/>
      <c r="F16" s="23"/>
      <c r="G16" s="23"/>
      <c r="H16" s="23"/>
      <c r="I16" s="23"/>
      <c r="J16" s="23"/>
      <c r="K16" s="23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31"/>
      <c r="W16" s="31"/>
    </row>
    <row r="17" spans="1:23" s="27" customFormat="1" ht="14.4" x14ac:dyDescent="0.3">
      <c r="A17" s="28"/>
      <c r="B17" s="21"/>
      <c r="C17" s="30"/>
      <c r="D17" s="23"/>
      <c r="E17" s="29"/>
      <c r="F17" s="23"/>
      <c r="G17" s="25"/>
      <c r="H17" s="23"/>
      <c r="I17" s="23"/>
      <c r="J17" s="26"/>
      <c r="K17" s="29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31"/>
      <c r="W17" s="31"/>
    </row>
    <row r="18" spans="1:23" s="27" customFormat="1" ht="14.4" x14ac:dyDescent="0.3">
      <c r="A18" s="28"/>
      <c r="B18" s="34" t="s">
        <v>23</v>
      </c>
      <c r="C18" s="30"/>
      <c r="D18" s="23"/>
      <c r="E18" s="29"/>
      <c r="F18" s="23"/>
      <c r="G18" s="25"/>
      <c r="H18" s="23"/>
      <c r="I18" s="23"/>
      <c r="J18" s="26"/>
      <c r="K18" s="29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31"/>
      <c r="W18" s="31"/>
    </row>
    <row r="19" spans="1:23" s="27" customFormat="1" ht="14.4" x14ac:dyDescent="0.3">
      <c r="A19" s="28"/>
      <c r="B19" s="34"/>
      <c r="C19" s="30"/>
      <c r="D19" s="23"/>
      <c r="E19" s="29"/>
      <c r="F19" s="23"/>
      <c r="G19" s="25"/>
      <c r="H19" s="23"/>
      <c r="I19" s="23"/>
      <c r="J19" s="26"/>
      <c r="K19" s="29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31"/>
      <c r="W19" s="31"/>
    </row>
    <row r="20" spans="1:23" s="27" customFormat="1" ht="14.4" x14ac:dyDescent="0.3">
      <c r="A20" s="35"/>
      <c r="B20" s="36" t="s">
        <v>24</v>
      </c>
      <c r="C20" s="30" t="s">
        <v>19</v>
      </c>
      <c r="D20" s="23">
        <v>140500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20" t="s">
        <v>287</v>
      </c>
      <c r="M20" s="119"/>
      <c r="N20" s="119" t="s">
        <v>25</v>
      </c>
      <c r="O20" s="119"/>
      <c r="P20" s="119"/>
      <c r="Q20" s="119"/>
      <c r="R20" s="119"/>
      <c r="S20" s="119"/>
      <c r="T20" s="119"/>
      <c r="U20" s="119"/>
      <c r="V20" s="37"/>
      <c r="W20" s="37"/>
    </row>
    <row r="21" spans="1:23" s="27" customFormat="1" ht="14.4" x14ac:dyDescent="0.3">
      <c r="A21" s="35">
        <v>6001</v>
      </c>
      <c r="B21" s="31" t="s">
        <v>26</v>
      </c>
      <c r="C21" s="22" t="s">
        <v>27</v>
      </c>
      <c r="D21" s="23">
        <v>108000</v>
      </c>
      <c r="E21" s="23">
        <v>50000</v>
      </c>
      <c r="F21" s="23">
        <v>50000</v>
      </c>
      <c r="G21" s="23">
        <v>0</v>
      </c>
      <c r="H21" s="24">
        <v>0</v>
      </c>
      <c r="I21" s="23">
        <v>50000</v>
      </c>
      <c r="J21" s="26">
        <v>0</v>
      </c>
      <c r="K21" s="23">
        <v>50000</v>
      </c>
      <c r="L21" s="120" t="s">
        <v>288</v>
      </c>
      <c r="M21" s="122"/>
      <c r="N21" s="119" t="s">
        <v>25</v>
      </c>
      <c r="O21" s="119" t="s">
        <v>28</v>
      </c>
      <c r="P21" s="119" t="s">
        <v>28</v>
      </c>
      <c r="Q21" s="119"/>
      <c r="R21" s="119"/>
      <c r="S21" s="119" t="s">
        <v>28</v>
      </c>
      <c r="T21" s="119"/>
      <c r="U21" s="119" t="s">
        <v>28</v>
      </c>
      <c r="V21" s="38"/>
      <c r="W21" s="38"/>
    </row>
    <row r="22" spans="1:23" s="27" customFormat="1" ht="14.4" x14ac:dyDescent="0.3">
      <c r="A22" s="35">
        <v>5062</v>
      </c>
      <c r="B22" s="3" t="s">
        <v>29</v>
      </c>
      <c r="C22" s="39" t="s">
        <v>27</v>
      </c>
      <c r="D22" s="23">
        <v>50000</v>
      </c>
      <c r="E22" s="23">
        <v>50000</v>
      </c>
      <c r="F22" s="23">
        <v>50000</v>
      </c>
      <c r="G22" s="25">
        <v>50000</v>
      </c>
      <c r="H22" s="23">
        <v>75000</v>
      </c>
      <c r="I22" s="23">
        <v>50000</v>
      </c>
      <c r="J22" s="23">
        <v>50000</v>
      </c>
      <c r="K22" s="23">
        <v>50000</v>
      </c>
      <c r="L22" s="120" t="s">
        <v>288</v>
      </c>
      <c r="M22" s="119"/>
      <c r="N22" s="119" t="s">
        <v>28</v>
      </c>
      <c r="O22" s="119" t="s">
        <v>28</v>
      </c>
      <c r="P22" s="119" t="s">
        <v>28</v>
      </c>
      <c r="Q22" s="119" t="s">
        <v>28</v>
      </c>
      <c r="R22" s="119" t="s">
        <v>25</v>
      </c>
      <c r="S22" s="119" t="s">
        <v>28</v>
      </c>
      <c r="T22" s="119" t="s">
        <v>28</v>
      </c>
      <c r="U22" s="119" t="s">
        <v>28</v>
      </c>
      <c r="V22" s="3"/>
      <c r="W22" s="3"/>
    </row>
    <row r="23" spans="1:23" s="27" customFormat="1" ht="14.4" x14ac:dyDescent="0.3">
      <c r="A23" s="35">
        <v>5034</v>
      </c>
      <c r="B23" s="3" t="s">
        <v>30</v>
      </c>
      <c r="C23" s="22" t="s">
        <v>31</v>
      </c>
      <c r="D23" s="23">
        <v>96000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6">
        <v>0</v>
      </c>
      <c r="K23" s="23">
        <v>0</v>
      </c>
      <c r="L23" s="120" t="s">
        <v>288</v>
      </c>
      <c r="M23" s="119"/>
      <c r="N23" s="119" t="s">
        <v>25</v>
      </c>
      <c r="O23" s="119"/>
      <c r="P23" s="119"/>
      <c r="Q23" s="119"/>
      <c r="R23" s="119"/>
      <c r="S23" s="119"/>
      <c r="T23" s="119"/>
      <c r="U23" s="119"/>
      <c r="V23" s="3"/>
      <c r="W23" s="3"/>
    </row>
    <row r="24" spans="1:23" s="40" customFormat="1" ht="14.4" x14ac:dyDescent="0.3">
      <c r="A24" s="35">
        <v>5032</v>
      </c>
      <c r="B24" s="3" t="s">
        <v>32</v>
      </c>
      <c r="C24" s="22" t="s">
        <v>31</v>
      </c>
      <c r="D24" s="23">
        <v>50000</v>
      </c>
      <c r="E24" s="23">
        <v>50000</v>
      </c>
      <c r="F24" s="23">
        <v>0</v>
      </c>
      <c r="G24" s="23">
        <v>0</v>
      </c>
      <c r="H24" s="23">
        <v>0</v>
      </c>
      <c r="I24" s="23">
        <v>0</v>
      </c>
      <c r="J24" s="26">
        <v>0</v>
      </c>
      <c r="K24" s="23">
        <v>0</v>
      </c>
      <c r="L24" s="120" t="s">
        <v>288</v>
      </c>
      <c r="M24" s="119"/>
      <c r="N24" s="119" t="s">
        <v>28</v>
      </c>
      <c r="O24" s="119" t="s">
        <v>28</v>
      </c>
      <c r="P24" s="119"/>
      <c r="Q24" s="119"/>
      <c r="R24" s="119"/>
      <c r="S24" s="119"/>
      <c r="T24" s="119"/>
      <c r="U24" s="119"/>
      <c r="V24" s="3"/>
      <c r="W24" s="3"/>
    </row>
    <row r="25" spans="1:23" ht="14.4" x14ac:dyDescent="0.3">
      <c r="A25" s="20"/>
      <c r="B25" s="3" t="s">
        <v>33</v>
      </c>
      <c r="C25" s="22" t="s">
        <v>34</v>
      </c>
      <c r="D25" s="23">
        <v>106600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6">
        <v>0</v>
      </c>
      <c r="K25" s="23">
        <v>0</v>
      </c>
      <c r="L25" s="120" t="s">
        <v>288</v>
      </c>
      <c r="M25" s="123"/>
      <c r="N25" s="119" t="s">
        <v>25</v>
      </c>
      <c r="O25" s="123"/>
      <c r="P25" s="123"/>
      <c r="Q25" s="119" t="s">
        <v>25</v>
      </c>
      <c r="R25" s="119" t="s">
        <v>25</v>
      </c>
      <c r="S25" s="119" t="s">
        <v>25</v>
      </c>
      <c r="T25" s="119"/>
      <c r="U25" s="119"/>
      <c r="V25" s="41"/>
      <c r="W25" s="41"/>
    </row>
    <row r="26" spans="1:23" ht="14.4" x14ac:dyDescent="0.3">
      <c r="A26" s="20"/>
      <c r="B26" s="31" t="s">
        <v>35</v>
      </c>
      <c r="C26" s="30" t="s">
        <v>36</v>
      </c>
      <c r="D26" s="23">
        <v>48000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120" t="s">
        <v>287</v>
      </c>
      <c r="M26" s="119"/>
      <c r="N26" s="119" t="s">
        <v>28</v>
      </c>
      <c r="O26" s="119"/>
      <c r="P26" s="119"/>
      <c r="Q26" s="119"/>
      <c r="R26" s="119"/>
      <c r="S26" s="119"/>
      <c r="T26" s="119"/>
      <c r="U26" s="119"/>
      <c r="V26" s="3"/>
      <c r="W26" s="3"/>
    </row>
    <row r="27" spans="1:23" ht="14.4" x14ac:dyDescent="0.3">
      <c r="A27" s="20"/>
      <c r="B27" s="31" t="s">
        <v>37</v>
      </c>
      <c r="C27" s="30" t="s">
        <v>36</v>
      </c>
      <c r="D27" s="23">
        <v>42000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120" t="s">
        <v>287</v>
      </c>
      <c r="M27" s="119"/>
      <c r="N27" s="119" t="s">
        <v>28</v>
      </c>
      <c r="O27" s="119"/>
      <c r="P27" s="119"/>
      <c r="Q27" s="119"/>
      <c r="R27" s="119"/>
      <c r="S27" s="119"/>
      <c r="T27" s="119"/>
      <c r="U27" s="119"/>
      <c r="V27" s="3"/>
      <c r="W27" s="3"/>
    </row>
    <row r="28" spans="1:23" ht="13.5" customHeight="1" x14ac:dyDescent="0.3">
      <c r="A28" s="20"/>
      <c r="B28" s="3" t="s">
        <v>38</v>
      </c>
      <c r="C28" s="22" t="s">
        <v>39</v>
      </c>
      <c r="D28" s="23">
        <v>40000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6">
        <v>0</v>
      </c>
      <c r="K28" s="23">
        <v>0</v>
      </c>
      <c r="L28" s="120" t="s">
        <v>288</v>
      </c>
      <c r="M28" s="124"/>
      <c r="N28" s="119" t="s">
        <v>28</v>
      </c>
      <c r="O28" s="124"/>
      <c r="P28" s="124"/>
      <c r="Q28" s="119" t="s">
        <v>20</v>
      </c>
      <c r="R28" s="119" t="s">
        <v>20</v>
      </c>
      <c r="S28" s="119"/>
      <c r="T28" s="119"/>
      <c r="U28" s="119"/>
      <c r="V28" s="40"/>
      <c r="W28" s="40"/>
    </row>
    <row r="29" spans="1:23" ht="14.4" x14ac:dyDescent="0.3">
      <c r="A29" s="20"/>
      <c r="B29" s="21" t="s">
        <v>40</v>
      </c>
      <c r="C29" s="22" t="s">
        <v>41</v>
      </c>
      <c r="D29" s="23">
        <v>25000</v>
      </c>
      <c r="E29" s="23">
        <v>27000</v>
      </c>
      <c r="F29" s="23">
        <v>0</v>
      </c>
      <c r="G29" s="23">
        <v>0</v>
      </c>
      <c r="H29" s="23">
        <v>0</v>
      </c>
      <c r="I29" s="23">
        <v>0</v>
      </c>
      <c r="J29" s="26">
        <v>0</v>
      </c>
      <c r="K29" s="23">
        <v>0</v>
      </c>
      <c r="L29" s="120" t="s">
        <v>288</v>
      </c>
      <c r="M29" s="123"/>
      <c r="N29" s="119" t="s">
        <v>28</v>
      </c>
      <c r="O29" s="119" t="s">
        <v>28</v>
      </c>
      <c r="P29" s="123"/>
      <c r="Q29" s="119"/>
      <c r="R29" s="119"/>
      <c r="S29" s="119"/>
      <c r="T29" s="119"/>
      <c r="U29" s="119"/>
      <c r="V29" s="41"/>
      <c r="W29" s="41"/>
    </row>
    <row r="30" spans="1:23" ht="15" customHeight="1" x14ac:dyDescent="0.3">
      <c r="A30" s="42">
        <v>5090</v>
      </c>
      <c r="B30" s="21" t="s">
        <v>42</v>
      </c>
      <c r="C30" s="22" t="s">
        <v>43</v>
      </c>
      <c r="D30" s="23">
        <v>100000</v>
      </c>
      <c r="E30" s="23">
        <v>50000</v>
      </c>
      <c r="F30" s="23">
        <v>50000</v>
      </c>
      <c r="G30" s="23">
        <v>0</v>
      </c>
      <c r="H30" s="23">
        <v>75000</v>
      </c>
      <c r="I30" s="23">
        <v>0</v>
      </c>
      <c r="J30" s="26">
        <v>0</v>
      </c>
      <c r="K30" s="23">
        <v>75000</v>
      </c>
      <c r="L30" s="120" t="s">
        <v>288</v>
      </c>
      <c r="M30" s="119"/>
      <c r="N30" s="119" t="s">
        <v>25</v>
      </c>
      <c r="O30" s="119" t="s">
        <v>28</v>
      </c>
      <c r="P30" s="119" t="s">
        <v>28</v>
      </c>
      <c r="Q30" s="119"/>
      <c r="R30" s="119" t="s">
        <v>25</v>
      </c>
      <c r="S30" s="119"/>
      <c r="T30" s="119"/>
      <c r="U30" s="119" t="s">
        <v>25</v>
      </c>
      <c r="V30" s="3"/>
      <c r="W30" s="3"/>
    </row>
    <row r="31" spans="1:23" ht="14.4" x14ac:dyDescent="0.3">
      <c r="A31" s="43">
        <v>5036</v>
      </c>
      <c r="B31" s="3" t="s">
        <v>44</v>
      </c>
      <c r="C31" s="22" t="s">
        <v>43</v>
      </c>
      <c r="D31" s="23">
        <v>75000</v>
      </c>
      <c r="E31" s="23">
        <v>75000</v>
      </c>
      <c r="F31" s="23">
        <v>0</v>
      </c>
      <c r="G31" s="23">
        <v>0</v>
      </c>
      <c r="H31" s="23">
        <v>0</v>
      </c>
      <c r="I31" s="23">
        <v>0</v>
      </c>
      <c r="J31" s="26">
        <v>0</v>
      </c>
      <c r="K31" s="23">
        <v>0</v>
      </c>
      <c r="L31" s="120" t="s">
        <v>288</v>
      </c>
      <c r="M31" s="119"/>
      <c r="N31" s="119" t="s">
        <v>25</v>
      </c>
      <c r="O31" s="119" t="s">
        <v>45</v>
      </c>
      <c r="P31" s="119"/>
      <c r="Q31" s="119"/>
      <c r="R31" s="119"/>
      <c r="S31" s="119"/>
      <c r="T31" s="119"/>
      <c r="U31" s="119"/>
      <c r="V31" s="3"/>
      <c r="W31" s="3"/>
    </row>
    <row r="32" spans="1:23" ht="15" customHeight="1" x14ac:dyDescent="0.3">
      <c r="A32" s="35">
        <v>5056</v>
      </c>
      <c r="B32" s="3" t="s">
        <v>46</v>
      </c>
      <c r="C32" s="22" t="s">
        <v>43</v>
      </c>
      <c r="D32" s="23">
        <v>40000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20" t="s">
        <v>288</v>
      </c>
      <c r="M32" s="119"/>
      <c r="N32" s="119" t="s">
        <v>28</v>
      </c>
      <c r="O32" s="119"/>
      <c r="P32" s="119"/>
      <c r="Q32" s="119"/>
      <c r="R32" s="119"/>
      <c r="S32" s="119"/>
      <c r="T32" s="119"/>
      <c r="U32" s="119"/>
      <c r="V32" s="3"/>
      <c r="W32" s="3"/>
    </row>
    <row r="33" spans="1:23" ht="14.4" x14ac:dyDescent="0.3">
      <c r="A33" s="35">
        <v>5031</v>
      </c>
      <c r="B33" s="3" t="s">
        <v>47</v>
      </c>
      <c r="C33" s="22" t="s">
        <v>43</v>
      </c>
      <c r="D33" s="23">
        <v>40000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6">
        <v>0</v>
      </c>
      <c r="K33" s="23">
        <v>0</v>
      </c>
      <c r="L33" s="120" t="s">
        <v>288</v>
      </c>
      <c r="M33" s="119"/>
      <c r="N33" s="119" t="s">
        <v>28</v>
      </c>
      <c r="O33" s="119"/>
      <c r="P33" s="119"/>
      <c r="Q33" s="119"/>
      <c r="R33" s="119"/>
      <c r="S33" s="119"/>
      <c r="T33" s="119"/>
      <c r="U33" s="119"/>
      <c r="V33" s="3"/>
      <c r="W33" s="3"/>
    </row>
    <row r="34" spans="1:23" ht="14.4" x14ac:dyDescent="0.3">
      <c r="A34" s="35">
        <v>5042</v>
      </c>
      <c r="B34" s="3" t="s">
        <v>48</v>
      </c>
      <c r="C34" s="22" t="s">
        <v>43</v>
      </c>
      <c r="D34" s="23">
        <v>25000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120" t="s">
        <v>288</v>
      </c>
      <c r="M34" s="119"/>
      <c r="N34" s="119" t="s">
        <v>28</v>
      </c>
      <c r="O34" s="119"/>
      <c r="P34" s="119"/>
      <c r="Q34" s="119"/>
      <c r="R34" s="119"/>
      <c r="S34" s="119"/>
      <c r="T34" s="119"/>
      <c r="U34" s="119"/>
      <c r="V34" s="3"/>
      <c r="W34" s="3"/>
    </row>
    <row r="35" spans="1:23" s="40" customFormat="1" ht="14.4" x14ac:dyDescent="0.3">
      <c r="A35" s="35"/>
      <c r="B35" s="31" t="s">
        <v>49</v>
      </c>
      <c r="C35" s="30" t="s">
        <v>50</v>
      </c>
      <c r="D35" s="44">
        <v>170800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120" t="s">
        <v>287</v>
      </c>
      <c r="M35" s="119"/>
      <c r="N35" s="119" t="s">
        <v>25</v>
      </c>
      <c r="O35" s="119"/>
      <c r="P35" s="119"/>
      <c r="Q35" s="119"/>
      <c r="R35" s="119"/>
      <c r="S35" s="119"/>
      <c r="T35" s="119"/>
      <c r="U35" s="119"/>
      <c r="V35" s="3"/>
      <c r="W35" s="3"/>
    </row>
    <row r="36" spans="1:23" s="41" customFormat="1" ht="14.4" x14ac:dyDescent="0.3">
      <c r="A36" s="35">
        <v>3032</v>
      </c>
      <c r="B36" s="31" t="s">
        <v>51</v>
      </c>
      <c r="C36" s="30" t="s">
        <v>19</v>
      </c>
      <c r="D36" s="23">
        <v>0</v>
      </c>
      <c r="E36" s="23">
        <v>50000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20" t="s">
        <v>287</v>
      </c>
      <c r="M36" s="119"/>
      <c r="N36" s="119"/>
      <c r="O36" s="119" t="s">
        <v>28</v>
      </c>
      <c r="P36" s="119"/>
      <c r="Q36" s="119"/>
      <c r="R36" s="119"/>
      <c r="S36" s="119"/>
      <c r="T36" s="119"/>
      <c r="U36" s="119"/>
      <c r="V36" s="3"/>
      <c r="W36" s="3"/>
    </row>
    <row r="37" spans="1:23" s="41" customFormat="1" ht="15" customHeight="1" x14ac:dyDescent="0.3">
      <c r="A37" s="35">
        <v>3033</v>
      </c>
      <c r="B37" s="31" t="s">
        <v>52</v>
      </c>
      <c r="C37" s="30" t="s">
        <v>19</v>
      </c>
      <c r="D37" s="23">
        <v>0</v>
      </c>
      <c r="E37" s="23">
        <v>31000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120" t="s">
        <v>287</v>
      </c>
      <c r="M37" s="119"/>
      <c r="N37" s="119"/>
      <c r="O37" s="119" t="s">
        <v>28</v>
      </c>
      <c r="P37" s="119"/>
      <c r="Q37" s="119"/>
      <c r="R37" s="119"/>
      <c r="S37" s="119"/>
      <c r="T37" s="119"/>
      <c r="U37" s="119"/>
      <c r="V37" s="3"/>
      <c r="W37" s="3"/>
    </row>
    <row r="38" spans="1:23" ht="14.4" x14ac:dyDescent="0.3">
      <c r="A38" s="35">
        <v>3050</v>
      </c>
      <c r="B38" s="45" t="s">
        <v>53</v>
      </c>
      <c r="C38" s="22" t="s">
        <v>31</v>
      </c>
      <c r="D38" s="23">
        <v>0</v>
      </c>
      <c r="E38" s="23">
        <v>265000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20" t="s">
        <v>287</v>
      </c>
      <c r="M38" s="119"/>
      <c r="N38" s="119"/>
      <c r="O38" s="119" t="s">
        <v>45</v>
      </c>
      <c r="P38" s="119"/>
      <c r="Q38" s="119"/>
      <c r="R38" s="119"/>
      <c r="S38" s="119"/>
      <c r="T38" s="119"/>
      <c r="U38" s="119"/>
      <c r="V38" s="3"/>
      <c r="W38" s="3"/>
    </row>
    <row r="39" spans="1:23" ht="14.4" x14ac:dyDescent="0.3">
      <c r="A39" s="35">
        <v>7036</v>
      </c>
      <c r="B39" s="3" t="s">
        <v>54</v>
      </c>
      <c r="C39" s="22" t="s">
        <v>31</v>
      </c>
      <c r="D39" s="23">
        <v>0</v>
      </c>
      <c r="E39" s="23">
        <v>50000</v>
      </c>
      <c r="F39" s="23">
        <v>0</v>
      </c>
      <c r="G39" s="23">
        <v>0</v>
      </c>
      <c r="H39" s="23">
        <v>0</v>
      </c>
      <c r="I39" s="23">
        <v>0</v>
      </c>
      <c r="J39" s="26">
        <v>0</v>
      </c>
      <c r="K39" s="23">
        <v>0</v>
      </c>
      <c r="L39" s="120" t="s">
        <v>288</v>
      </c>
      <c r="M39" s="119"/>
      <c r="N39" s="119"/>
      <c r="O39" s="119" t="s">
        <v>28</v>
      </c>
      <c r="P39" s="119"/>
      <c r="Q39" s="119"/>
      <c r="R39" s="119"/>
      <c r="S39" s="119"/>
      <c r="T39" s="119"/>
      <c r="U39" s="119"/>
      <c r="V39" s="3"/>
      <c r="W39" s="3"/>
    </row>
    <row r="40" spans="1:23" ht="15" customHeight="1" x14ac:dyDescent="0.3">
      <c r="A40" s="35">
        <v>3062</v>
      </c>
      <c r="B40" s="45" t="s">
        <v>55</v>
      </c>
      <c r="C40" s="22" t="s">
        <v>31</v>
      </c>
      <c r="D40" s="23">
        <v>0</v>
      </c>
      <c r="E40" s="23">
        <v>46000</v>
      </c>
      <c r="F40" s="23">
        <v>0</v>
      </c>
      <c r="G40" s="23">
        <v>0</v>
      </c>
      <c r="H40" s="23">
        <v>0</v>
      </c>
      <c r="I40" s="23">
        <v>0</v>
      </c>
      <c r="J40" s="23">
        <v>45000</v>
      </c>
      <c r="K40" s="23">
        <v>0</v>
      </c>
      <c r="L40" s="120" t="s">
        <v>287</v>
      </c>
      <c r="M40" s="119"/>
      <c r="N40" s="119"/>
      <c r="O40" s="119" t="s">
        <v>28</v>
      </c>
      <c r="P40" s="119"/>
      <c r="Q40" s="119"/>
      <c r="R40" s="119"/>
      <c r="S40" s="119"/>
      <c r="T40" s="119" t="s">
        <v>28</v>
      </c>
      <c r="U40" s="119"/>
      <c r="V40" s="3"/>
      <c r="W40" s="3"/>
    </row>
    <row r="41" spans="1:23" s="2" customFormat="1" ht="14.4" x14ac:dyDescent="0.3">
      <c r="A41" s="20"/>
      <c r="B41" s="21" t="s">
        <v>56</v>
      </c>
      <c r="C41" s="39" t="s">
        <v>34</v>
      </c>
      <c r="D41" s="23">
        <v>0</v>
      </c>
      <c r="E41" s="23">
        <v>875000</v>
      </c>
      <c r="F41" s="23">
        <v>0</v>
      </c>
      <c r="G41" s="23">
        <v>0</v>
      </c>
      <c r="H41" s="23">
        <v>0</v>
      </c>
      <c r="I41" s="23">
        <v>0</v>
      </c>
      <c r="J41" s="26">
        <v>0</v>
      </c>
      <c r="K41" s="23">
        <v>0</v>
      </c>
      <c r="L41" s="120" t="s">
        <v>288</v>
      </c>
      <c r="M41" s="119"/>
      <c r="N41" s="119"/>
      <c r="O41" s="119" t="s">
        <v>57</v>
      </c>
      <c r="P41" s="119"/>
      <c r="Q41" s="119" t="s">
        <v>25</v>
      </c>
      <c r="R41" s="119" t="s">
        <v>25</v>
      </c>
      <c r="S41" s="119" t="s">
        <v>25</v>
      </c>
      <c r="T41" s="119"/>
      <c r="U41" s="119"/>
      <c r="V41" s="3"/>
      <c r="W41" s="3"/>
    </row>
    <row r="42" spans="1:23" ht="15" customHeight="1" x14ac:dyDescent="0.3">
      <c r="A42" s="35">
        <v>3067</v>
      </c>
      <c r="B42" s="31" t="s">
        <v>58</v>
      </c>
      <c r="C42" s="30" t="s">
        <v>19</v>
      </c>
      <c r="D42" s="23">
        <v>0</v>
      </c>
      <c r="E42" s="23">
        <v>0</v>
      </c>
      <c r="F42" s="23">
        <v>182000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120" t="s">
        <v>287</v>
      </c>
      <c r="M42" s="119"/>
      <c r="N42" s="119"/>
      <c r="O42" s="119"/>
      <c r="P42" s="119" t="s">
        <v>25</v>
      </c>
      <c r="Q42" s="119"/>
      <c r="R42" s="119" t="s">
        <v>20</v>
      </c>
      <c r="S42" s="119"/>
      <c r="T42" s="119"/>
      <c r="U42" s="119"/>
      <c r="V42" s="3"/>
      <c r="W42" s="3"/>
    </row>
    <row r="43" spans="1:23" s="38" customFormat="1" ht="14.4" x14ac:dyDescent="0.3">
      <c r="A43" s="35">
        <v>3073</v>
      </c>
      <c r="B43" s="31" t="s">
        <v>59</v>
      </c>
      <c r="C43" s="30" t="s">
        <v>19</v>
      </c>
      <c r="D43" s="23">
        <v>0</v>
      </c>
      <c r="E43" s="23">
        <v>0</v>
      </c>
      <c r="F43" s="23">
        <v>210000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120" t="s">
        <v>287</v>
      </c>
      <c r="M43" s="119"/>
      <c r="N43" s="119"/>
      <c r="O43" s="119"/>
      <c r="P43" s="119" t="s">
        <v>25</v>
      </c>
      <c r="Q43" s="119"/>
      <c r="R43" s="119" t="s">
        <v>20</v>
      </c>
      <c r="S43" s="119"/>
      <c r="T43" s="119"/>
      <c r="U43" s="119"/>
      <c r="V43" s="3"/>
      <c r="W43" s="3"/>
    </row>
    <row r="44" spans="1:23" s="40" customFormat="1" ht="14.4" x14ac:dyDescent="0.3">
      <c r="A44" s="46">
        <v>5024</v>
      </c>
      <c r="B44" s="21" t="s">
        <v>60</v>
      </c>
      <c r="C44" s="22" t="s">
        <v>19</v>
      </c>
      <c r="D44" s="23">
        <v>0</v>
      </c>
      <c r="E44" s="23">
        <v>0</v>
      </c>
      <c r="F44" s="23">
        <v>250000</v>
      </c>
      <c r="G44" s="25">
        <v>600000</v>
      </c>
      <c r="H44" s="23">
        <v>0</v>
      </c>
      <c r="I44" s="23">
        <v>250000</v>
      </c>
      <c r="J44" s="29">
        <v>0</v>
      </c>
      <c r="K44" s="23">
        <v>300000</v>
      </c>
      <c r="L44" s="120" t="s">
        <v>288</v>
      </c>
      <c r="M44" s="120"/>
      <c r="N44" s="120"/>
      <c r="O44" s="120"/>
      <c r="P44" s="120" t="s">
        <v>25</v>
      </c>
      <c r="Q44" s="119" t="s">
        <v>20</v>
      </c>
      <c r="R44" s="119"/>
      <c r="S44" s="119" t="s">
        <v>25</v>
      </c>
      <c r="T44" s="119"/>
      <c r="U44" s="119" t="s">
        <v>25</v>
      </c>
      <c r="V44" s="47"/>
      <c r="W44" s="47"/>
    </row>
    <row r="45" spans="1:23" ht="14.4" x14ac:dyDescent="0.3">
      <c r="A45" s="48"/>
      <c r="B45" s="21" t="s">
        <v>61</v>
      </c>
      <c r="C45" s="22" t="s">
        <v>27</v>
      </c>
      <c r="D45" s="23">
        <v>0</v>
      </c>
      <c r="E45" s="23">
        <v>0</v>
      </c>
      <c r="F45" s="23">
        <v>25000</v>
      </c>
      <c r="G45" s="23">
        <v>0</v>
      </c>
      <c r="H45" s="23">
        <v>0</v>
      </c>
      <c r="I45" s="23">
        <v>0</v>
      </c>
      <c r="J45" s="29">
        <v>0</v>
      </c>
      <c r="K45" s="23">
        <v>0</v>
      </c>
      <c r="L45" s="120" t="s">
        <v>288</v>
      </c>
      <c r="M45" s="119"/>
      <c r="N45" s="119"/>
      <c r="O45" s="119"/>
      <c r="P45" s="119" t="s">
        <v>25</v>
      </c>
      <c r="Q45" s="119"/>
      <c r="R45" s="119"/>
      <c r="S45" s="119"/>
      <c r="T45" s="119"/>
      <c r="U45" s="119"/>
      <c r="V45" s="3"/>
      <c r="W45" s="3"/>
    </row>
    <row r="46" spans="1:23" s="40" customFormat="1" ht="14.4" x14ac:dyDescent="0.3">
      <c r="A46" s="48"/>
      <c r="B46" s="21" t="s">
        <v>62</v>
      </c>
      <c r="C46" s="22" t="s">
        <v>27</v>
      </c>
      <c r="D46" s="23">
        <v>0</v>
      </c>
      <c r="E46" s="23">
        <v>0</v>
      </c>
      <c r="F46" s="23">
        <v>275000</v>
      </c>
      <c r="G46" s="23">
        <v>415000</v>
      </c>
      <c r="H46" s="23">
        <v>400000</v>
      </c>
      <c r="I46" s="23">
        <v>400000</v>
      </c>
      <c r="J46" s="29">
        <v>0</v>
      </c>
      <c r="K46" s="23">
        <v>0</v>
      </c>
      <c r="L46" s="120" t="s">
        <v>288</v>
      </c>
      <c r="M46" s="119"/>
      <c r="N46" s="119"/>
      <c r="O46" s="119"/>
      <c r="P46" s="119" t="s">
        <v>25</v>
      </c>
      <c r="Q46" s="119" t="s">
        <v>63</v>
      </c>
      <c r="R46" s="119" t="s">
        <v>25</v>
      </c>
      <c r="S46" s="119" t="s">
        <v>25</v>
      </c>
      <c r="T46" s="119"/>
      <c r="U46" s="119"/>
      <c r="V46" s="3"/>
      <c r="W46" s="3"/>
    </row>
    <row r="47" spans="1:23" s="49" customFormat="1" ht="14.4" x14ac:dyDescent="0.3">
      <c r="A47" s="35" t="s">
        <v>64</v>
      </c>
      <c r="B47" s="45" t="s">
        <v>65</v>
      </c>
      <c r="C47" s="22" t="s">
        <v>31</v>
      </c>
      <c r="D47" s="23">
        <v>0</v>
      </c>
      <c r="E47" s="23">
        <v>0</v>
      </c>
      <c r="F47" s="23">
        <v>40000</v>
      </c>
      <c r="G47" s="23">
        <v>0</v>
      </c>
      <c r="H47" s="23">
        <v>0</v>
      </c>
      <c r="I47" s="23">
        <v>0</v>
      </c>
      <c r="J47" s="29">
        <v>0</v>
      </c>
      <c r="K47" s="23">
        <v>40000</v>
      </c>
      <c r="L47" s="120" t="s">
        <v>287</v>
      </c>
      <c r="M47" s="119"/>
      <c r="N47" s="119"/>
      <c r="O47" s="119"/>
      <c r="P47" s="119" t="s">
        <v>28</v>
      </c>
      <c r="Q47" s="119"/>
      <c r="R47" s="119"/>
      <c r="S47" s="119"/>
      <c r="T47" s="119"/>
      <c r="U47" s="119" t="s">
        <v>28</v>
      </c>
      <c r="V47" s="3"/>
      <c r="W47" s="3"/>
    </row>
    <row r="48" spans="1:23" ht="15" customHeight="1" x14ac:dyDescent="0.3">
      <c r="A48" s="35" t="s">
        <v>66</v>
      </c>
      <c r="B48" s="3" t="s">
        <v>67</v>
      </c>
      <c r="C48" s="22" t="s">
        <v>31</v>
      </c>
      <c r="D48" s="23">
        <v>0</v>
      </c>
      <c r="E48" s="23">
        <v>0</v>
      </c>
      <c r="F48" s="23">
        <v>1020000</v>
      </c>
      <c r="G48" s="23">
        <v>0</v>
      </c>
      <c r="H48" s="23">
        <v>0</v>
      </c>
      <c r="I48" s="23">
        <v>0</v>
      </c>
      <c r="J48" s="29">
        <v>0</v>
      </c>
      <c r="K48" s="23">
        <v>0</v>
      </c>
      <c r="L48" s="120" t="s">
        <v>287</v>
      </c>
      <c r="M48" s="119"/>
      <c r="N48" s="119"/>
      <c r="O48" s="119"/>
      <c r="P48" s="119" t="s">
        <v>68</v>
      </c>
      <c r="Q48" s="119"/>
      <c r="R48" s="119"/>
      <c r="S48" s="119"/>
      <c r="T48" s="119"/>
      <c r="U48" s="119"/>
      <c r="V48" s="3"/>
      <c r="W48" s="3"/>
    </row>
    <row r="49" spans="1:23" ht="15" customHeight="1" x14ac:dyDescent="0.3">
      <c r="A49" s="35"/>
      <c r="B49" s="3" t="s">
        <v>69</v>
      </c>
      <c r="C49" s="30" t="s">
        <v>34</v>
      </c>
      <c r="D49" s="23">
        <v>0</v>
      </c>
      <c r="E49" s="23">
        <v>0</v>
      </c>
      <c r="F49" s="23">
        <v>42985</v>
      </c>
      <c r="G49" s="25">
        <v>0</v>
      </c>
      <c r="H49" s="23">
        <v>0</v>
      </c>
      <c r="I49" s="23">
        <v>0</v>
      </c>
      <c r="J49" s="29">
        <v>0</v>
      </c>
      <c r="K49" s="23">
        <v>0</v>
      </c>
      <c r="L49" s="120" t="s">
        <v>288</v>
      </c>
      <c r="M49" s="119"/>
      <c r="N49" s="119"/>
      <c r="O49" s="119"/>
      <c r="P49" s="119" t="s">
        <v>25</v>
      </c>
      <c r="Q49" s="119"/>
      <c r="R49" s="119"/>
      <c r="S49" s="119"/>
      <c r="T49" s="119"/>
      <c r="U49" s="119"/>
      <c r="V49" s="3"/>
      <c r="W49" s="3"/>
    </row>
    <row r="50" spans="1:23" ht="15" customHeight="1" x14ac:dyDescent="0.3">
      <c r="A50" s="20" t="s">
        <v>70</v>
      </c>
      <c r="B50" s="3" t="s">
        <v>71</v>
      </c>
      <c r="C50" s="22" t="s">
        <v>34</v>
      </c>
      <c r="D50" s="23">
        <v>0</v>
      </c>
      <c r="E50" s="23">
        <v>0</v>
      </c>
      <c r="F50" s="23">
        <v>94567</v>
      </c>
      <c r="G50" s="25">
        <v>0</v>
      </c>
      <c r="H50" s="23">
        <v>0</v>
      </c>
      <c r="I50" s="23">
        <v>0</v>
      </c>
      <c r="J50" s="29">
        <v>0</v>
      </c>
      <c r="K50" s="23">
        <v>0</v>
      </c>
      <c r="L50" s="120" t="s">
        <v>288</v>
      </c>
      <c r="M50" s="124"/>
      <c r="N50" s="124"/>
      <c r="O50" s="124"/>
      <c r="P50" s="119" t="s">
        <v>25</v>
      </c>
      <c r="Q50" s="119"/>
      <c r="R50" s="119"/>
      <c r="S50" s="119"/>
      <c r="T50" s="119"/>
      <c r="U50" s="119"/>
      <c r="V50" s="40"/>
      <c r="W50" s="40"/>
    </row>
    <row r="51" spans="1:23" ht="14.4" x14ac:dyDescent="0.3">
      <c r="A51" s="35"/>
      <c r="B51" s="3" t="s">
        <v>72</v>
      </c>
      <c r="C51" s="22" t="s">
        <v>41</v>
      </c>
      <c r="D51" s="23">
        <v>0</v>
      </c>
      <c r="E51" s="23">
        <v>0</v>
      </c>
      <c r="F51" s="23">
        <v>47000</v>
      </c>
      <c r="G51" s="50">
        <v>39000</v>
      </c>
      <c r="H51" s="23">
        <v>0</v>
      </c>
      <c r="I51" s="23">
        <v>50000</v>
      </c>
      <c r="J51" s="29">
        <v>0</v>
      </c>
      <c r="K51" s="23">
        <v>0</v>
      </c>
      <c r="L51" s="120" t="s">
        <v>288</v>
      </c>
      <c r="M51" s="123"/>
      <c r="N51" s="123"/>
      <c r="O51" s="123"/>
      <c r="P51" s="120" t="s">
        <v>28</v>
      </c>
      <c r="Q51" s="119" t="s">
        <v>25</v>
      </c>
      <c r="R51" s="119"/>
      <c r="S51" s="119" t="s">
        <v>25</v>
      </c>
      <c r="T51" s="119"/>
      <c r="U51" s="119"/>
      <c r="V51" s="41"/>
      <c r="W51" s="41"/>
    </row>
    <row r="52" spans="1:23" ht="14.4" x14ac:dyDescent="0.3">
      <c r="A52" s="20"/>
      <c r="B52" s="51" t="s">
        <v>73</v>
      </c>
      <c r="C52" s="22" t="s">
        <v>41</v>
      </c>
      <c r="D52" s="23">
        <v>0</v>
      </c>
      <c r="E52" s="23">
        <v>0</v>
      </c>
      <c r="F52" s="23">
        <v>50000</v>
      </c>
      <c r="G52" s="23">
        <v>0</v>
      </c>
      <c r="H52" s="23">
        <v>0</v>
      </c>
      <c r="I52" s="23">
        <v>0</v>
      </c>
      <c r="J52" s="29">
        <v>0</v>
      </c>
      <c r="K52" s="23">
        <v>0</v>
      </c>
      <c r="L52" s="120" t="s">
        <v>287</v>
      </c>
      <c r="M52" s="119"/>
      <c r="N52" s="119"/>
      <c r="O52" s="119"/>
      <c r="P52" s="119" t="s">
        <v>28</v>
      </c>
      <c r="Q52" s="119"/>
      <c r="R52" s="119"/>
      <c r="S52" s="119"/>
      <c r="T52" s="119"/>
      <c r="U52" s="119"/>
      <c r="V52" s="3"/>
      <c r="W52" s="3"/>
    </row>
    <row r="53" spans="1:23" ht="15" customHeight="1" x14ac:dyDescent="0.3">
      <c r="A53" s="20"/>
      <c r="B53" s="21" t="s">
        <v>74</v>
      </c>
      <c r="C53" s="22" t="s">
        <v>41</v>
      </c>
      <c r="D53" s="23">
        <v>0</v>
      </c>
      <c r="E53" s="23">
        <v>0</v>
      </c>
      <c r="F53" s="23">
        <v>175000</v>
      </c>
      <c r="G53" s="23">
        <v>0</v>
      </c>
      <c r="H53" s="23">
        <v>0</v>
      </c>
      <c r="I53" s="23">
        <v>0</v>
      </c>
      <c r="J53" s="29">
        <v>0</v>
      </c>
      <c r="K53" s="23">
        <v>0</v>
      </c>
      <c r="L53" s="120" t="s">
        <v>288</v>
      </c>
      <c r="M53" s="124"/>
      <c r="N53" s="124"/>
      <c r="O53" s="124"/>
      <c r="P53" s="119" t="s">
        <v>25</v>
      </c>
      <c r="Q53" s="119"/>
      <c r="R53" s="119"/>
      <c r="S53" s="119"/>
      <c r="T53" s="119"/>
      <c r="U53" s="119"/>
      <c r="V53" s="40"/>
      <c r="W53" s="40"/>
    </row>
    <row r="54" spans="1:23" ht="15" customHeight="1" x14ac:dyDescent="0.3">
      <c r="A54" s="52">
        <v>5079</v>
      </c>
      <c r="B54" s="51" t="s">
        <v>75</v>
      </c>
      <c r="C54" s="22" t="s">
        <v>43</v>
      </c>
      <c r="D54" s="23">
        <v>0</v>
      </c>
      <c r="E54" s="23">
        <v>0</v>
      </c>
      <c r="F54" s="23">
        <v>25000</v>
      </c>
      <c r="G54" s="23">
        <v>0</v>
      </c>
      <c r="H54" s="23">
        <v>0</v>
      </c>
      <c r="I54" s="23">
        <v>0</v>
      </c>
      <c r="J54" s="29">
        <v>0</v>
      </c>
      <c r="K54" s="23">
        <v>0</v>
      </c>
      <c r="L54" s="120" t="s">
        <v>288</v>
      </c>
      <c r="M54" s="125"/>
      <c r="N54" s="125"/>
      <c r="O54" s="125"/>
      <c r="P54" s="119" t="s">
        <v>28</v>
      </c>
      <c r="Q54" s="126"/>
      <c r="R54" s="126"/>
      <c r="S54" s="126"/>
      <c r="T54" s="126"/>
      <c r="U54" s="126"/>
      <c r="V54" s="6"/>
      <c r="W54" s="6"/>
    </row>
    <row r="55" spans="1:23" s="41" customFormat="1" ht="15" customHeight="1" x14ac:dyDescent="0.3">
      <c r="A55" s="20"/>
      <c r="B55" s="51" t="s">
        <v>76</v>
      </c>
      <c r="C55" s="22" t="s">
        <v>43</v>
      </c>
      <c r="D55" s="23">
        <v>0</v>
      </c>
      <c r="E55" s="23">
        <v>0</v>
      </c>
      <c r="F55" s="23">
        <v>55000</v>
      </c>
      <c r="G55" s="25">
        <v>0</v>
      </c>
      <c r="H55" s="23">
        <v>0</v>
      </c>
      <c r="I55" s="23">
        <v>0</v>
      </c>
      <c r="J55" s="29">
        <v>0</v>
      </c>
      <c r="K55" s="23">
        <v>0</v>
      </c>
      <c r="L55" s="120" t="s">
        <v>288</v>
      </c>
      <c r="M55" s="124"/>
      <c r="N55" s="124"/>
      <c r="O55" s="124"/>
      <c r="P55" s="119" t="s">
        <v>25</v>
      </c>
      <c r="Q55" s="119"/>
      <c r="R55" s="119"/>
      <c r="S55" s="119"/>
      <c r="T55" s="119"/>
      <c r="U55" s="119"/>
      <c r="V55" s="40"/>
      <c r="W55" s="40"/>
    </row>
    <row r="56" spans="1:23" ht="15" customHeight="1" x14ac:dyDescent="0.3">
      <c r="A56" s="53"/>
      <c r="B56" s="21" t="s">
        <v>77</v>
      </c>
      <c r="C56" s="22" t="s">
        <v>19</v>
      </c>
      <c r="D56" s="23">
        <v>0</v>
      </c>
      <c r="E56" s="23">
        <v>0</v>
      </c>
      <c r="F56" s="23">
        <v>0</v>
      </c>
      <c r="G56" s="23">
        <v>1500000</v>
      </c>
      <c r="H56" s="23">
        <v>0</v>
      </c>
      <c r="I56" s="23">
        <v>0</v>
      </c>
      <c r="J56" s="29">
        <v>0</v>
      </c>
      <c r="K56" s="23">
        <v>0</v>
      </c>
      <c r="L56" s="120" t="s">
        <v>288</v>
      </c>
      <c r="M56" s="119"/>
      <c r="N56" s="119"/>
      <c r="O56" s="119"/>
      <c r="P56" s="119"/>
      <c r="Q56" s="119" t="s">
        <v>20</v>
      </c>
      <c r="R56" s="119"/>
      <c r="S56" s="119"/>
      <c r="T56" s="119"/>
      <c r="U56" s="119"/>
      <c r="V56" s="3"/>
      <c r="W56" s="3"/>
    </row>
    <row r="57" spans="1:23" ht="15" customHeight="1" x14ac:dyDescent="0.3">
      <c r="A57" s="54"/>
      <c r="B57" s="31" t="s">
        <v>78</v>
      </c>
      <c r="C57" s="30" t="s">
        <v>19</v>
      </c>
      <c r="D57" s="23">
        <v>0</v>
      </c>
      <c r="E57" s="23">
        <v>0</v>
      </c>
      <c r="F57" s="23">
        <v>0</v>
      </c>
      <c r="G57" s="23">
        <v>120000</v>
      </c>
      <c r="H57" s="23">
        <v>0</v>
      </c>
      <c r="I57" s="23">
        <v>0</v>
      </c>
      <c r="J57" s="29">
        <v>0</v>
      </c>
      <c r="K57" s="23">
        <v>0</v>
      </c>
      <c r="L57" s="120" t="s">
        <v>287</v>
      </c>
      <c r="M57" s="119"/>
      <c r="N57" s="119"/>
      <c r="O57" s="119"/>
      <c r="P57" s="119"/>
      <c r="Q57" s="119" t="s">
        <v>25</v>
      </c>
      <c r="R57" s="119"/>
      <c r="S57" s="119"/>
      <c r="T57" s="119"/>
      <c r="U57" s="119"/>
      <c r="V57" s="3"/>
      <c r="W57" s="3"/>
    </row>
    <row r="58" spans="1:23" ht="15" customHeight="1" x14ac:dyDescent="0.3">
      <c r="A58" s="54">
        <v>3076</v>
      </c>
      <c r="B58" s="31" t="s">
        <v>79</v>
      </c>
      <c r="C58" s="30" t="s">
        <v>19</v>
      </c>
      <c r="D58" s="23">
        <v>0</v>
      </c>
      <c r="E58" s="23">
        <v>0</v>
      </c>
      <c r="F58" s="23">
        <v>0</v>
      </c>
      <c r="G58" s="25">
        <v>80000</v>
      </c>
      <c r="H58" s="23">
        <v>0</v>
      </c>
      <c r="I58" s="23">
        <v>0</v>
      </c>
      <c r="J58" s="29">
        <v>0</v>
      </c>
      <c r="K58" s="23">
        <v>0</v>
      </c>
      <c r="L58" s="120" t="s">
        <v>287</v>
      </c>
      <c r="M58" s="119"/>
      <c r="N58" s="119"/>
      <c r="O58" s="119"/>
      <c r="P58" s="119"/>
      <c r="Q58" s="119" t="s">
        <v>20</v>
      </c>
      <c r="R58" s="119"/>
      <c r="S58" s="119"/>
      <c r="T58" s="119"/>
      <c r="U58" s="119"/>
      <c r="V58" s="3"/>
      <c r="W58" s="3"/>
    </row>
    <row r="59" spans="1:23" ht="14.4" x14ac:dyDescent="0.3">
      <c r="A59" s="54">
        <v>3011</v>
      </c>
      <c r="B59" s="31" t="s">
        <v>80</v>
      </c>
      <c r="C59" s="30" t="s">
        <v>19</v>
      </c>
      <c r="D59" s="23">
        <v>0</v>
      </c>
      <c r="E59" s="23">
        <v>0</v>
      </c>
      <c r="F59" s="23">
        <v>0</v>
      </c>
      <c r="G59" s="23">
        <v>60000</v>
      </c>
      <c r="H59" s="23">
        <v>0</v>
      </c>
      <c r="I59" s="23">
        <v>0</v>
      </c>
      <c r="J59" s="29">
        <v>0</v>
      </c>
      <c r="K59" s="23">
        <v>0</v>
      </c>
      <c r="L59" s="120" t="s">
        <v>287</v>
      </c>
      <c r="M59" s="119"/>
      <c r="N59" s="119"/>
      <c r="O59" s="119"/>
      <c r="P59" s="119"/>
      <c r="Q59" s="119" t="s">
        <v>25</v>
      </c>
      <c r="R59" s="119"/>
      <c r="S59" s="119"/>
      <c r="T59" s="119"/>
      <c r="U59" s="119"/>
      <c r="V59" s="3"/>
      <c r="W59" s="3"/>
    </row>
    <row r="60" spans="1:23" ht="14.4" x14ac:dyDescent="0.3">
      <c r="A60" s="55"/>
      <c r="B60" s="21" t="s">
        <v>81</v>
      </c>
      <c r="C60" s="22" t="s">
        <v>19</v>
      </c>
      <c r="D60" s="23">
        <v>0</v>
      </c>
      <c r="E60" s="23">
        <v>0</v>
      </c>
      <c r="F60" s="23">
        <v>0</v>
      </c>
      <c r="G60" s="23">
        <v>30000</v>
      </c>
      <c r="H60" s="23">
        <v>300000</v>
      </c>
      <c r="I60" s="23">
        <v>0</v>
      </c>
      <c r="J60" s="29">
        <v>0</v>
      </c>
      <c r="K60" s="23">
        <v>0</v>
      </c>
      <c r="L60" s="120" t="s">
        <v>288</v>
      </c>
      <c r="M60" s="119"/>
      <c r="N60" s="119"/>
      <c r="O60" s="119"/>
      <c r="P60" s="119"/>
      <c r="Q60" s="119" t="s">
        <v>25</v>
      </c>
      <c r="R60" s="119" t="s">
        <v>20</v>
      </c>
      <c r="S60" s="119"/>
      <c r="T60" s="119"/>
      <c r="U60" s="119"/>
      <c r="V60" s="3"/>
      <c r="W60" s="3"/>
    </row>
    <row r="61" spans="1:23" ht="15" customHeight="1" x14ac:dyDescent="0.3">
      <c r="A61" s="35">
        <v>3024</v>
      </c>
      <c r="B61" s="31" t="s">
        <v>82</v>
      </c>
      <c r="C61" s="30" t="s">
        <v>19</v>
      </c>
      <c r="D61" s="23">
        <v>0</v>
      </c>
      <c r="E61" s="23">
        <v>0</v>
      </c>
      <c r="F61" s="23">
        <v>0</v>
      </c>
      <c r="G61" s="23">
        <v>20000</v>
      </c>
      <c r="H61" s="23">
        <v>0</v>
      </c>
      <c r="I61" s="23">
        <v>0</v>
      </c>
      <c r="J61" s="29">
        <v>0</v>
      </c>
      <c r="K61" s="23">
        <v>0</v>
      </c>
      <c r="L61" s="120" t="s">
        <v>287</v>
      </c>
      <c r="M61" s="119"/>
      <c r="N61" s="119"/>
      <c r="O61" s="119"/>
      <c r="P61" s="119"/>
      <c r="Q61" s="119" t="s">
        <v>25</v>
      </c>
      <c r="R61" s="119"/>
      <c r="S61" s="119"/>
      <c r="T61" s="119"/>
      <c r="U61" s="119"/>
      <c r="V61" s="3"/>
      <c r="W61" s="3"/>
    </row>
    <row r="62" spans="1:23" ht="14.4" x14ac:dyDescent="0.3">
      <c r="A62" s="35"/>
      <c r="B62" s="31" t="s">
        <v>83</v>
      </c>
      <c r="C62" s="30" t="s">
        <v>19</v>
      </c>
      <c r="D62" s="23">
        <v>0</v>
      </c>
      <c r="E62" s="23">
        <v>0</v>
      </c>
      <c r="F62" s="23">
        <v>0</v>
      </c>
      <c r="G62" s="23">
        <v>20000</v>
      </c>
      <c r="H62" s="23">
        <v>0</v>
      </c>
      <c r="I62" s="23">
        <v>0</v>
      </c>
      <c r="J62" s="29">
        <v>0</v>
      </c>
      <c r="K62" s="23">
        <v>0</v>
      </c>
      <c r="L62" s="120" t="s">
        <v>287</v>
      </c>
      <c r="M62" s="119"/>
      <c r="N62" s="119"/>
      <c r="O62" s="119"/>
      <c r="P62" s="119"/>
      <c r="Q62" s="119" t="s">
        <v>25</v>
      </c>
      <c r="R62" s="119"/>
      <c r="S62" s="119"/>
      <c r="T62" s="119"/>
      <c r="U62" s="119"/>
      <c r="V62" s="3"/>
      <c r="W62" s="3"/>
    </row>
    <row r="63" spans="1:23" ht="15" customHeight="1" x14ac:dyDescent="0.3">
      <c r="A63" s="56"/>
      <c r="B63" s="21" t="s">
        <v>84</v>
      </c>
      <c r="C63" s="22" t="s">
        <v>85</v>
      </c>
      <c r="D63" s="23">
        <v>0</v>
      </c>
      <c r="E63" s="23">
        <v>0</v>
      </c>
      <c r="F63" s="23">
        <v>0</v>
      </c>
      <c r="G63" s="23">
        <v>50000</v>
      </c>
      <c r="H63" s="23">
        <v>0</v>
      </c>
      <c r="I63" s="26">
        <v>0</v>
      </c>
      <c r="J63" s="29">
        <v>0</v>
      </c>
      <c r="K63" s="23">
        <v>0</v>
      </c>
      <c r="L63" s="120" t="s">
        <v>288</v>
      </c>
      <c r="M63" s="119"/>
      <c r="N63" s="119"/>
      <c r="O63" s="119"/>
      <c r="P63" s="119"/>
      <c r="Q63" s="119" t="s">
        <v>28</v>
      </c>
      <c r="R63" s="119"/>
      <c r="S63" s="119"/>
      <c r="T63" s="119"/>
      <c r="U63" s="119"/>
      <c r="V63" s="3"/>
      <c r="W63" s="3"/>
    </row>
    <row r="64" spans="1:23" ht="15" customHeight="1" x14ac:dyDescent="0.3">
      <c r="A64" s="20"/>
      <c r="B64" s="3" t="s">
        <v>86</v>
      </c>
      <c r="C64" s="39" t="s">
        <v>27</v>
      </c>
      <c r="D64" s="23">
        <v>0</v>
      </c>
      <c r="E64" s="23">
        <v>0</v>
      </c>
      <c r="F64" s="23">
        <v>0</v>
      </c>
      <c r="G64" s="23">
        <v>50000</v>
      </c>
      <c r="H64" s="23">
        <v>0</v>
      </c>
      <c r="I64" s="23">
        <v>50000</v>
      </c>
      <c r="J64" s="29">
        <v>0</v>
      </c>
      <c r="K64" s="23">
        <v>50000</v>
      </c>
      <c r="L64" s="120" t="s">
        <v>288</v>
      </c>
      <c r="M64" s="119"/>
      <c r="N64" s="119"/>
      <c r="O64" s="119"/>
      <c r="P64" s="119"/>
      <c r="Q64" s="119" t="s">
        <v>28</v>
      </c>
      <c r="R64" s="119"/>
      <c r="S64" s="119" t="s">
        <v>28</v>
      </c>
      <c r="T64" s="119"/>
      <c r="U64" s="119" t="s">
        <v>28</v>
      </c>
      <c r="V64" s="3"/>
      <c r="W64" s="3"/>
    </row>
    <row r="65" spans="1:23" ht="14.25" customHeight="1" x14ac:dyDescent="0.3">
      <c r="A65" s="20"/>
      <c r="B65" s="31" t="s">
        <v>87</v>
      </c>
      <c r="C65" s="22" t="s">
        <v>34</v>
      </c>
      <c r="D65" s="23">
        <v>0</v>
      </c>
      <c r="E65" s="23">
        <v>0</v>
      </c>
      <c r="F65" s="23">
        <v>0</v>
      </c>
      <c r="G65" s="23">
        <v>69560</v>
      </c>
      <c r="H65" s="23">
        <v>0</v>
      </c>
      <c r="I65" s="23">
        <v>0</v>
      </c>
      <c r="J65" s="29">
        <v>0</v>
      </c>
      <c r="K65" s="23">
        <v>0</v>
      </c>
      <c r="L65" s="120" t="s">
        <v>288</v>
      </c>
      <c r="M65" s="119"/>
      <c r="N65" s="119"/>
      <c r="O65" s="119"/>
      <c r="P65" s="119"/>
      <c r="Q65" s="119" t="s">
        <v>25</v>
      </c>
      <c r="R65" s="119"/>
      <c r="S65" s="119"/>
      <c r="T65" s="119"/>
      <c r="U65" s="119"/>
      <c r="V65" s="3"/>
      <c r="W65" s="3"/>
    </row>
    <row r="66" spans="1:23" ht="14.25" customHeight="1" x14ac:dyDescent="0.3">
      <c r="A66" s="20"/>
      <c r="B66" s="3" t="s">
        <v>88</v>
      </c>
      <c r="C66" s="22" t="s">
        <v>34</v>
      </c>
      <c r="D66" s="23">
        <v>0</v>
      </c>
      <c r="E66" s="23">
        <v>0</v>
      </c>
      <c r="F66" s="23">
        <v>0</v>
      </c>
      <c r="G66" s="25">
        <v>49996</v>
      </c>
      <c r="H66" s="23">
        <v>0</v>
      </c>
      <c r="I66" s="23">
        <v>0</v>
      </c>
      <c r="J66" s="29">
        <v>0</v>
      </c>
      <c r="K66" s="23">
        <v>0</v>
      </c>
      <c r="L66" s="120" t="s">
        <v>288</v>
      </c>
      <c r="M66" s="119"/>
      <c r="N66" s="119"/>
      <c r="O66" s="119"/>
      <c r="P66" s="119"/>
      <c r="Q66" s="119" t="s">
        <v>25</v>
      </c>
      <c r="R66" s="119"/>
      <c r="S66" s="119"/>
      <c r="T66" s="119"/>
      <c r="U66" s="119"/>
      <c r="V66" s="3"/>
      <c r="W66" s="3"/>
    </row>
    <row r="67" spans="1:23" ht="14.25" customHeight="1" x14ac:dyDescent="0.3">
      <c r="A67" s="20"/>
      <c r="B67" s="31" t="s">
        <v>89</v>
      </c>
      <c r="C67" s="30" t="s">
        <v>36</v>
      </c>
      <c r="D67" s="23">
        <v>0</v>
      </c>
      <c r="E67" s="23">
        <v>0</v>
      </c>
      <c r="F67" s="23">
        <v>0</v>
      </c>
      <c r="G67" s="23">
        <v>25000</v>
      </c>
      <c r="H67" s="23">
        <v>0</v>
      </c>
      <c r="I67" s="23">
        <v>0</v>
      </c>
      <c r="J67" s="29">
        <v>0</v>
      </c>
      <c r="K67" s="23">
        <v>0</v>
      </c>
      <c r="L67" s="120" t="s">
        <v>287</v>
      </c>
      <c r="M67" s="119"/>
      <c r="N67" s="119"/>
      <c r="O67" s="119"/>
      <c r="P67" s="119"/>
      <c r="Q67" s="119" t="s">
        <v>25</v>
      </c>
      <c r="R67" s="119"/>
      <c r="S67" s="119"/>
      <c r="T67" s="119"/>
      <c r="U67" s="119"/>
      <c r="V67" s="3"/>
      <c r="W67" s="3"/>
    </row>
    <row r="68" spans="1:23" ht="15" customHeight="1" x14ac:dyDescent="0.3">
      <c r="A68" s="20"/>
      <c r="B68" s="31" t="s">
        <v>90</v>
      </c>
      <c r="C68" s="30" t="s">
        <v>36</v>
      </c>
      <c r="D68" s="23">
        <v>0</v>
      </c>
      <c r="E68" s="23">
        <v>0</v>
      </c>
      <c r="F68" s="23">
        <v>0</v>
      </c>
      <c r="G68" s="23">
        <v>25000</v>
      </c>
      <c r="H68" s="23">
        <v>0</v>
      </c>
      <c r="I68" s="23">
        <v>0</v>
      </c>
      <c r="J68" s="29">
        <v>0</v>
      </c>
      <c r="K68" s="23">
        <v>0</v>
      </c>
      <c r="L68" s="120" t="s">
        <v>287</v>
      </c>
      <c r="M68" s="119"/>
      <c r="N68" s="119"/>
      <c r="O68" s="119"/>
      <c r="P68" s="119"/>
      <c r="Q68" s="119" t="s">
        <v>25</v>
      </c>
      <c r="R68" s="119"/>
      <c r="S68" s="119"/>
      <c r="T68" s="119"/>
      <c r="U68" s="119"/>
      <c r="V68" s="3"/>
      <c r="W68" s="3"/>
    </row>
    <row r="69" spans="1:23" ht="14.4" x14ac:dyDescent="0.3">
      <c r="A69" s="35"/>
      <c r="B69" s="3" t="s">
        <v>91</v>
      </c>
      <c r="C69" s="22" t="s">
        <v>92</v>
      </c>
      <c r="D69" s="23">
        <v>0</v>
      </c>
      <c r="E69" s="23">
        <v>0</v>
      </c>
      <c r="F69" s="23">
        <v>0</v>
      </c>
      <c r="G69" s="25">
        <v>25600</v>
      </c>
      <c r="H69" s="23">
        <v>0</v>
      </c>
      <c r="I69" s="23">
        <v>0</v>
      </c>
      <c r="J69" s="29">
        <v>0</v>
      </c>
      <c r="K69" s="23">
        <v>0</v>
      </c>
      <c r="L69" s="120" t="s">
        <v>288</v>
      </c>
      <c r="M69" s="119"/>
      <c r="N69" s="119"/>
      <c r="O69" s="119"/>
      <c r="P69" s="119"/>
      <c r="Q69" s="119" t="s">
        <v>25</v>
      </c>
      <c r="R69" s="119"/>
      <c r="S69" s="119"/>
      <c r="T69" s="119"/>
      <c r="U69" s="119"/>
      <c r="V69" s="3"/>
      <c r="W69" s="3"/>
    </row>
    <row r="70" spans="1:23" s="40" customFormat="1" ht="14.4" x14ac:dyDescent="0.3">
      <c r="A70" s="20"/>
      <c r="B70" s="3" t="s">
        <v>93</v>
      </c>
      <c r="C70" s="22" t="s">
        <v>39</v>
      </c>
      <c r="D70" s="23">
        <v>0</v>
      </c>
      <c r="E70" s="23">
        <v>0</v>
      </c>
      <c r="F70" s="23">
        <v>0</v>
      </c>
      <c r="G70" s="23">
        <v>500000</v>
      </c>
      <c r="H70" s="23">
        <v>0</v>
      </c>
      <c r="I70" s="23">
        <v>0</v>
      </c>
      <c r="J70" s="29">
        <v>0</v>
      </c>
      <c r="K70" s="23">
        <v>0</v>
      </c>
      <c r="L70" s="120" t="s">
        <v>288</v>
      </c>
      <c r="M70" s="124"/>
      <c r="N70" s="124"/>
      <c r="O70" s="124"/>
      <c r="P70" s="124"/>
      <c r="Q70" s="119" t="s">
        <v>94</v>
      </c>
      <c r="R70" s="119"/>
      <c r="S70" s="119"/>
      <c r="T70" s="119"/>
      <c r="U70" s="119"/>
    </row>
    <row r="71" spans="1:23" s="40" customFormat="1" ht="14.4" x14ac:dyDescent="0.3">
      <c r="A71" s="35" t="s">
        <v>95</v>
      </c>
      <c r="B71" s="3" t="s">
        <v>96</v>
      </c>
      <c r="C71" s="22" t="s">
        <v>41</v>
      </c>
      <c r="D71" s="23">
        <v>0</v>
      </c>
      <c r="E71" s="23">
        <v>0</v>
      </c>
      <c r="F71" s="23">
        <v>0</v>
      </c>
      <c r="G71" s="50">
        <v>38000</v>
      </c>
      <c r="H71" s="23">
        <v>0</v>
      </c>
      <c r="I71" s="23">
        <v>0</v>
      </c>
      <c r="J71" s="29">
        <v>0</v>
      </c>
      <c r="K71" s="23">
        <v>0</v>
      </c>
      <c r="L71" s="120" t="s">
        <v>288</v>
      </c>
      <c r="M71" s="119"/>
      <c r="N71" s="119"/>
      <c r="O71" s="119"/>
      <c r="P71" s="119"/>
      <c r="Q71" s="119" t="s">
        <v>25</v>
      </c>
      <c r="R71" s="119"/>
      <c r="S71" s="119"/>
      <c r="T71" s="119"/>
      <c r="U71" s="119"/>
      <c r="V71" s="3"/>
      <c r="W71" s="3"/>
    </row>
    <row r="72" spans="1:23" s="40" customFormat="1" ht="14.4" x14ac:dyDescent="0.3">
      <c r="A72" s="35"/>
      <c r="B72" s="3" t="s">
        <v>97</v>
      </c>
      <c r="C72" s="22" t="s">
        <v>41</v>
      </c>
      <c r="D72" s="23">
        <v>0</v>
      </c>
      <c r="E72" s="23">
        <v>0</v>
      </c>
      <c r="F72" s="23">
        <v>0</v>
      </c>
      <c r="G72" s="50">
        <v>25000</v>
      </c>
      <c r="H72" s="23">
        <v>25000</v>
      </c>
      <c r="I72" s="23">
        <v>25000</v>
      </c>
      <c r="J72" s="23">
        <v>25000</v>
      </c>
      <c r="K72" s="23">
        <v>0</v>
      </c>
      <c r="L72" s="120" t="s">
        <v>288</v>
      </c>
      <c r="M72" s="123"/>
      <c r="N72" s="123"/>
      <c r="O72" s="123"/>
      <c r="P72" s="123"/>
      <c r="Q72" s="119" t="s">
        <v>25</v>
      </c>
      <c r="R72" s="119" t="s">
        <v>25</v>
      </c>
      <c r="S72" s="119" t="s">
        <v>25</v>
      </c>
      <c r="T72" s="119" t="s">
        <v>25</v>
      </c>
      <c r="U72" s="119"/>
      <c r="V72" s="41"/>
      <c r="W72" s="41"/>
    </row>
    <row r="73" spans="1:23" ht="14.4" x14ac:dyDescent="0.3">
      <c r="A73" s="35"/>
      <c r="B73" s="3" t="s">
        <v>98</v>
      </c>
      <c r="C73" s="22" t="s">
        <v>43</v>
      </c>
      <c r="D73" s="23">
        <v>0</v>
      </c>
      <c r="E73" s="23">
        <v>0</v>
      </c>
      <c r="F73" s="23">
        <v>0</v>
      </c>
      <c r="G73" s="26">
        <v>222000</v>
      </c>
      <c r="H73" s="23">
        <v>0</v>
      </c>
      <c r="I73" s="23">
        <v>0</v>
      </c>
      <c r="J73" s="23">
        <v>0</v>
      </c>
      <c r="K73" s="23">
        <v>0</v>
      </c>
      <c r="L73" s="120" t="s">
        <v>288</v>
      </c>
      <c r="M73" s="119"/>
      <c r="N73" s="119"/>
      <c r="O73" s="119"/>
      <c r="P73" s="119"/>
      <c r="Q73" s="119" t="s">
        <v>25</v>
      </c>
      <c r="R73" s="119"/>
      <c r="S73" s="119"/>
      <c r="T73" s="119"/>
      <c r="U73" s="119"/>
      <c r="V73" s="3"/>
      <c r="W73" s="3"/>
    </row>
    <row r="74" spans="1:23" ht="14.4" x14ac:dyDescent="0.3">
      <c r="A74" s="35">
        <v>5058</v>
      </c>
      <c r="B74" s="3" t="s">
        <v>99</v>
      </c>
      <c r="C74" s="22" t="s">
        <v>43</v>
      </c>
      <c r="D74" s="23">
        <v>0</v>
      </c>
      <c r="E74" s="23">
        <v>0</v>
      </c>
      <c r="F74" s="23">
        <v>0</v>
      </c>
      <c r="G74" s="23">
        <v>40000</v>
      </c>
      <c r="H74" s="23">
        <v>0</v>
      </c>
      <c r="I74" s="23">
        <v>0</v>
      </c>
      <c r="J74" s="23">
        <v>0</v>
      </c>
      <c r="K74" s="23">
        <v>0</v>
      </c>
      <c r="L74" s="120" t="s">
        <v>288</v>
      </c>
      <c r="M74" s="119"/>
      <c r="N74" s="119"/>
      <c r="O74" s="119"/>
      <c r="P74" s="119"/>
      <c r="Q74" s="119" t="s">
        <v>25</v>
      </c>
      <c r="R74" s="119"/>
      <c r="S74" s="119"/>
      <c r="T74" s="119"/>
      <c r="U74" s="119"/>
      <c r="V74" s="3"/>
      <c r="W74" s="3"/>
    </row>
    <row r="75" spans="1:23" ht="14.4" x14ac:dyDescent="0.3">
      <c r="A75" s="20"/>
      <c r="B75" s="21" t="s">
        <v>100</v>
      </c>
      <c r="C75" s="22" t="s">
        <v>101</v>
      </c>
      <c r="D75" s="23">
        <v>0</v>
      </c>
      <c r="E75" s="23">
        <v>0</v>
      </c>
      <c r="F75" s="23">
        <v>0</v>
      </c>
      <c r="G75" s="50">
        <v>50000</v>
      </c>
      <c r="H75" s="23">
        <v>0</v>
      </c>
      <c r="I75" s="23">
        <v>0</v>
      </c>
      <c r="J75" s="23">
        <v>0</v>
      </c>
      <c r="K75" s="23">
        <v>0</v>
      </c>
      <c r="L75" s="120" t="s">
        <v>288</v>
      </c>
      <c r="M75" s="119"/>
      <c r="N75" s="119"/>
      <c r="O75" s="119"/>
      <c r="P75" s="119"/>
      <c r="Q75" s="119" t="s">
        <v>25</v>
      </c>
      <c r="R75" s="119"/>
      <c r="S75" s="119"/>
      <c r="T75" s="119"/>
      <c r="U75" s="119"/>
      <c r="V75" s="3"/>
      <c r="W75" s="3"/>
    </row>
    <row r="76" spans="1:23" ht="14.4" x14ac:dyDescent="0.3">
      <c r="A76" s="35"/>
      <c r="B76" s="31" t="s">
        <v>102</v>
      </c>
      <c r="C76" s="30" t="s">
        <v>19</v>
      </c>
      <c r="D76" s="23">
        <v>0</v>
      </c>
      <c r="E76" s="23">
        <v>0</v>
      </c>
      <c r="F76" s="23">
        <v>0</v>
      </c>
      <c r="G76" s="23">
        <v>0</v>
      </c>
      <c r="H76" s="23">
        <v>220000</v>
      </c>
      <c r="I76" s="23">
        <v>0</v>
      </c>
      <c r="J76" s="23">
        <v>0</v>
      </c>
      <c r="K76" s="23">
        <v>0</v>
      </c>
      <c r="L76" s="120" t="s">
        <v>287</v>
      </c>
      <c r="M76" s="119"/>
      <c r="N76" s="119"/>
      <c r="O76" s="119"/>
      <c r="P76" s="119"/>
      <c r="Q76" s="119"/>
      <c r="R76" s="119" t="s">
        <v>20</v>
      </c>
      <c r="S76" s="119"/>
      <c r="T76" s="119"/>
      <c r="U76" s="119"/>
      <c r="V76" s="3"/>
      <c r="W76" s="3"/>
    </row>
    <row r="77" spans="1:23" ht="15" customHeight="1" x14ac:dyDescent="0.3">
      <c r="A77" s="35">
        <v>3040</v>
      </c>
      <c r="B77" s="36" t="s">
        <v>103</v>
      </c>
      <c r="C77" s="30" t="s">
        <v>19</v>
      </c>
      <c r="D77" s="23">
        <v>0</v>
      </c>
      <c r="E77" s="23">
        <v>0</v>
      </c>
      <c r="F77" s="23">
        <v>0</v>
      </c>
      <c r="G77" s="23">
        <v>0</v>
      </c>
      <c r="H77" s="23">
        <v>180000</v>
      </c>
      <c r="I77" s="23">
        <v>0</v>
      </c>
      <c r="J77" s="23">
        <v>0</v>
      </c>
      <c r="K77" s="23">
        <v>0</v>
      </c>
      <c r="L77" s="120" t="s">
        <v>287</v>
      </c>
      <c r="M77" s="119"/>
      <c r="N77" s="119"/>
      <c r="O77" s="119"/>
      <c r="P77" s="119"/>
      <c r="Q77" s="119"/>
      <c r="R77" s="119" t="s">
        <v>20</v>
      </c>
      <c r="S77" s="119"/>
      <c r="T77" s="119"/>
      <c r="U77" s="119"/>
      <c r="V77" s="3"/>
      <c r="W77" s="3"/>
    </row>
    <row r="78" spans="1:23" s="40" customFormat="1" ht="15" customHeight="1" x14ac:dyDescent="0.3">
      <c r="A78" s="35">
        <v>3009</v>
      </c>
      <c r="B78" s="36" t="s">
        <v>104</v>
      </c>
      <c r="C78" s="30" t="s">
        <v>19</v>
      </c>
      <c r="D78" s="23">
        <v>0</v>
      </c>
      <c r="E78" s="23">
        <v>0</v>
      </c>
      <c r="F78" s="23">
        <v>0</v>
      </c>
      <c r="G78" s="23">
        <v>0</v>
      </c>
      <c r="H78" s="23">
        <v>170000</v>
      </c>
      <c r="I78" s="23">
        <v>0</v>
      </c>
      <c r="J78" s="23">
        <v>0</v>
      </c>
      <c r="K78" s="23">
        <v>0</v>
      </c>
      <c r="L78" s="120" t="s">
        <v>287</v>
      </c>
      <c r="M78" s="119"/>
      <c r="N78" s="119"/>
      <c r="O78" s="119"/>
      <c r="P78" s="119"/>
      <c r="Q78" s="119"/>
      <c r="R78" s="119" t="s">
        <v>20</v>
      </c>
      <c r="S78" s="119"/>
      <c r="T78" s="119"/>
      <c r="U78" s="119"/>
      <c r="V78" s="3"/>
      <c r="W78" s="3"/>
    </row>
    <row r="79" spans="1:23" ht="14.4" x14ac:dyDescent="0.3">
      <c r="A79" s="35"/>
      <c r="B79" s="31" t="s">
        <v>105</v>
      </c>
      <c r="C79" s="30" t="s">
        <v>19</v>
      </c>
      <c r="D79" s="23">
        <v>0</v>
      </c>
      <c r="E79" s="23">
        <v>0</v>
      </c>
      <c r="F79" s="23">
        <v>0</v>
      </c>
      <c r="G79" s="23">
        <v>0</v>
      </c>
      <c r="H79" s="23">
        <v>170000</v>
      </c>
      <c r="I79" s="23">
        <v>0</v>
      </c>
      <c r="J79" s="23">
        <v>0</v>
      </c>
      <c r="K79" s="23">
        <v>0</v>
      </c>
      <c r="L79" s="120" t="s">
        <v>287</v>
      </c>
      <c r="M79" s="119"/>
      <c r="N79" s="119"/>
      <c r="O79" s="119"/>
      <c r="P79" s="119"/>
      <c r="Q79" s="119"/>
      <c r="R79" s="119" t="s">
        <v>20</v>
      </c>
      <c r="S79" s="119"/>
      <c r="T79" s="119"/>
      <c r="U79" s="119"/>
      <c r="V79" s="3"/>
      <c r="W79" s="3"/>
    </row>
    <row r="80" spans="1:23" ht="15" customHeight="1" x14ac:dyDescent="0.3">
      <c r="A80" s="35">
        <v>3038</v>
      </c>
      <c r="B80" s="31" t="s">
        <v>106</v>
      </c>
      <c r="C80" s="30" t="s">
        <v>19</v>
      </c>
      <c r="D80" s="23">
        <v>0</v>
      </c>
      <c r="E80" s="23">
        <v>0</v>
      </c>
      <c r="F80" s="23">
        <v>0</v>
      </c>
      <c r="G80" s="23">
        <v>0</v>
      </c>
      <c r="H80" s="23">
        <v>160000</v>
      </c>
      <c r="I80" s="23">
        <v>0</v>
      </c>
      <c r="J80" s="23">
        <v>0</v>
      </c>
      <c r="K80" s="23">
        <v>0</v>
      </c>
      <c r="L80" s="120" t="s">
        <v>287</v>
      </c>
      <c r="M80" s="119"/>
      <c r="N80" s="119"/>
      <c r="O80" s="119"/>
      <c r="P80" s="119"/>
      <c r="Q80" s="119"/>
      <c r="R80" s="119" t="s">
        <v>25</v>
      </c>
      <c r="S80" s="119"/>
      <c r="T80" s="119"/>
      <c r="U80" s="119"/>
      <c r="V80" s="3"/>
      <c r="W80" s="3"/>
    </row>
    <row r="81" spans="1:23" s="40" customFormat="1" ht="14.4" x14ac:dyDescent="0.3">
      <c r="A81" s="35">
        <v>3081</v>
      </c>
      <c r="B81" s="31" t="s">
        <v>107</v>
      </c>
      <c r="C81" s="30" t="s">
        <v>19</v>
      </c>
      <c r="D81" s="23">
        <v>0</v>
      </c>
      <c r="E81" s="23">
        <v>0</v>
      </c>
      <c r="F81" s="23">
        <v>0</v>
      </c>
      <c r="G81" s="23">
        <v>0</v>
      </c>
      <c r="H81" s="23">
        <v>55000</v>
      </c>
      <c r="I81" s="23">
        <v>0</v>
      </c>
      <c r="J81" s="23">
        <v>0</v>
      </c>
      <c r="K81" s="23">
        <v>0</v>
      </c>
      <c r="L81" s="120" t="s">
        <v>287</v>
      </c>
      <c r="M81" s="119"/>
      <c r="N81" s="119"/>
      <c r="O81" s="119"/>
      <c r="P81" s="119"/>
      <c r="Q81" s="119"/>
      <c r="R81" s="119" t="s">
        <v>28</v>
      </c>
      <c r="S81" s="119"/>
      <c r="T81" s="119"/>
      <c r="U81" s="119"/>
      <c r="V81" s="3"/>
      <c r="W81" s="3"/>
    </row>
    <row r="82" spans="1:23" ht="15" customHeight="1" x14ac:dyDescent="0.3">
      <c r="A82" s="35">
        <v>3026</v>
      </c>
      <c r="B82" s="31" t="s">
        <v>108</v>
      </c>
      <c r="C82" s="30" t="s">
        <v>19</v>
      </c>
      <c r="D82" s="23">
        <v>0</v>
      </c>
      <c r="E82" s="23">
        <v>0</v>
      </c>
      <c r="F82" s="23">
        <v>0</v>
      </c>
      <c r="G82" s="23">
        <v>0</v>
      </c>
      <c r="H82" s="23">
        <v>28000</v>
      </c>
      <c r="I82" s="23">
        <v>0</v>
      </c>
      <c r="J82" s="23">
        <v>0</v>
      </c>
      <c r="K82" s="23">
        <v>0</v>
      </c>
      <c r="L82" s="120" t="s">
        <v>287</v>
      </c>
      <c r="M82" s="119"/>
      <c r="N82" s="119"/>
      <c r="O82" s="119"/>
      <c r="P82" s="119"/>
      <c r="Q82" s="119"/>
      <c r="R82" s="119" t="s">
        <v>28</v>
      </c>
      <c r="S82" s="119"/>
      <c r="T82" s="119"/>
      <c r="U82" s="119"/>
      <c r="V82" s="3"/>
      <c r="W82" s="3"/>
    </row>
    <row r="83" spans="1:23" ht="15" customHeight="1" x14ac:dyDescent="0.3">
      <c r="A83" s="35">
        <v>3079</v>
      </c>
      <c r="B83" s="36" t="s">
        <v>109</v>
      </c>
      <c r="C83" s="30" t="s">
        <v>19</v>
      </c>
      <c r="D83" s="23">
        <v>0</v>
      </c>
      <c r="E83" s="23">
        <v>0</v>
      </c>
      <c r="F83" s="23">
        <v>0</v>
      </c>
      <c r="G83" s="23">
        <v>0</v>
      </c>
      <c r="H83" s="23">
        <v>24000</v>
      </c>
      <c r="I83" s="23">
        <v>0</v>
      </c>
      <c r="J83" s="23">
        <v>0</v>
      </c>
      <c r="K83" s="23">
        <v>0</v>
      </c>
      <c r="L83" s="120" t="s">
        <v>287</v>
      </c>
      <c r="M83" s="119"/>
      <c r="N83" s="119"/>
      <c r="O83" s="119"/>
      <c r="P83" s="119"/>
      <c r="Q83" s="119"/>
      <c r="R83" s="119" t="s">
        <v>28</v>
      </c>
      <c r="S83" s="119"/>
      <c r="T83" s="119"/>
      <c r="U83" s="119"/>
      <c r="V83" s="3"/>
      <c r="W83" s="3"/>
    </row>
    <row r="84" spans="1:23" ht="15" customHeight="1" x14ac:dyDescent="0.3">
      <c r="A84" s="48" t="s">
        <v>110</v>
      </c>
      <c r="B84" s="31" t="s">
        <v>111</v>
      </c>
      <c r="C84" s="22" t="s">
        <v>27</v>
      </c>
      <c r="D84" s="23">
        <v>0</v>
      </c>
      <c r="E84" s="23">
        <v>0</v>
      </c>
      <c r="F84" s="23">
        <v>0</v>
      </c>
      <c r="G84" s="23">
        <v>0</v>
      </c>
      <c r="H84" s="26">
        <v>50000</v>
      </c>
      <c r="I84" s="23">
        <v>0</v>
      </c>
      <c r="J84" s="23">
        <v>0</v>
      </c>
      <c r="K84" s="23">
        <v>0</v>
      </c>
      <c r="L84" s="120" t="s">
        <v>288</v>
      </c>
      <c r="M84" s="119"/>
      <c r="N84" s="119"/>
      <c r="O84" s="119"/>
      <c r="P84" s="119"/>
      <c r="Q84" s="119"/>
      <c r="R84" s="119" t="s">
        <v>112</v>
      </c>
      <c r="S84" s="119"/>
      <c r="T84" s="119"/>
      <c r="U84" s="119"/>
      <c r="V84" s="3"/>
      <c r="W84" s="3"/>
    </row>
    <row r="85" spans="1:23" ht="15" customHeight="1" x14ac:dyDescent="0.3">
      <c r="A85" s="35">
        <v>3002</v>
      </c>
      <c r="B85" s="3" t="s">
        <v>113</v>
      </c>
      <c r="C85" s="22" t="s">
        <v>31</v>
      </c>
      <c r="D85" s="23">
        <v>0</v>
      </c>
      <c r="E85" s="23">
        <v>0</v>
      </c>
      <c r="F85" s="23">
        <v>0</v>
      </c>
      <c r="G85" s="23">
        <v>0</v>
      </c>
      <c r="H85" s="23">
        <v>550000</v>
      </c>
      <c r="I85" s="23">
        <v>0</v>
      </c>
      <c r="J85" s="23">
        <v>0</v>
      </c>
      <c r="K85" s="23">
        <v>0</v>
      </c>
      <c r="L85" s="120" t="s">
        <v>287</v>
      </c>
      <c r="M85" s="119"/>
      <c r="N85" s="119"/>
      <c r="O85" s="119"/>
      <c r="P85" s="119"/>
      <c r="Q85" s="119"/>
      <c r="R85" s="119" t="s">
        <v>20</v>
      </c>
      <c r="S85" s="119"/>
      <c r="T85" s="119"/>
      <c r="U85" s="119"/>
      <c r="V85" s="3"/>
      <c r="W85" s="3"/>
    </row>
    <row r="86" spans="1:23" ht="15" customHeight="1" x14ac:dyDescent="0.3">
      <c r="A86" s="35">
        <v>3072</v>
      </c>
      <c r="B86" s="45" t="s">
        <v>114</v>
      </c>
      <c r="C86" s="22" t="s">
        <v>31</v>
      </c>
      <c r="D86" s="23">
        <v>0</v>
      </c>
      <c r="E86" s="23">
        <v>0</v>
      </c>
      <c r="F86" s="23">
        <v>0</v>
      </c>
      <c r="G86" s="23">
        <v>0</v>
      </c>
      <c r="H86" s="23">
        <v>295000</v>
      </c>
      <c r="I86" s="23">
        <v>0</v>
      </c>
      <c r="J86" s="23">
        <v>0</v>
      </c>
      <c r="K86" s="23">
        <v>0</v>
      </c>
      <c r="L86" s="120" t="s">
        <v>287</v>
      </c>
      <c r="M86" s="119"/>
      <c r="N86" s="119"/>
      <c r="O86" s="119"/>
      <c r="P86" s="119"/>
      <c r="Q86" s="119"/>
      <c r="R86" s="119" t="s">
        <v>115</v>
      </c>
      <c r="S86" s="119"/>
      <c r="T86" s="119"/>
      <c r="U86" s="119"/>
      <c r="V86" s="3"/>
      <c r="W86" s="3"/>
    </row>
    <row r="87" spans="1:23" ht="15" customHeight="1" x14ac:dyDescent="0.3">
      <c r="A87" s="35"/>
      <c r="B87" s="3" t="s">
        <v>116</v>
      </c>
      <c r="C87" s="22" t="s">
        <v>31</v>
      </c>
      <c r="D87" s="23">
        <v>0</v>
      </c>
      <c r="E87" s="23">
        <v>0</v>
      </c>
      <c r="F87" s="23">
        <v>0</v>
      </c>
      <c r="G87" s="23">
        <v>0</v>
      </c>
      <c r="H87" s="23">
        <v>80000</v>
      </c>
      <c r="I87" s="23">
        <v>0</v>
      </c>
      <c r="J87" s="23">
        <v>0</v>
      </c>
      <c r="K87" s="23">
        <v>0</v>
      </c>
      <c r="L87" s="120" t="s">
        <v>288</v>
      </c>
      <c r="M87" s="119"/>
      <c r="N87" s="119"/>
      <c r="O87" s="119"/>
      <c r="P87" s="119"/>
      <c r="Q87" s="119"/>
      <c r="R87" s="119" t="s">
        <v>25</v>
      </c>
      <c r="S87" s="119"/>
      <c r="T87" s="119"/>
      <c r="U87" s="119"/>
      <c r="V87" s="3"/>
      <c r="W87" s="3"/>
    </row>
    <row r="88" spans="1:23" ht="14.4" x14ac:dyDescent="0.3">
      <c r="A88" s="52"/>
      <c r="B88" s="45" t="s">
        <v>117</v>
      </c>
      <c r="C88" s="22" t="s">
        <v>31</v>
      </c>
      <c r="D88" s="23">
        <v>0</v>
      </c>
      <c r="E88" s="23">
        <v>0</v>
      </c>
      <c r="F88" s="23">
        <v>0</v>
      </c>
      <c r="G88" s="23">
        <v>0</v>
      </c>
      <c r="H88" s="23">
        <v>40000</v>
      </c>
      <c r="I88" s="23">
        <v>0</v>
      </c>
      <c r="J88" s="23">
        <v>0</v>
      </c>
      <c r="K88" s="23">
        <v>0</v>
      </c>
      <c r="L88" s="120" t="s">
        <v>287</v>
      </c>
      <c r="M88" s="119"/>
      <c r="N88" s="119"/>
      <c r="O88" s="119"/>
      <c r="P88" s="119"/>
      <c r="Q88" s="119"/>
      <c r="R88" s="119" t="s">
        <v>28</v>
      </c>
      <c r="S88" s="119"/>
      <c r="T88" s="119"/>
      <c r="U88" s="119"/>
      <c r="V88" s="3"/>
      <c r="W88" s="3"/>
    </row>
    <row r="89" spans="1:23" ht="14.4" x14ac:dyDescent="0.3">
      <c r="A89" s="20"/>
      <c r="B89" s="21" t="s">
        <v>118</v>
      </c>
      <c r="C89" s="39" t="s">
        <v>34</v>
      </c>
      <c r="D89" s="23">
        <v>0</v>
      </c>
      <c r="E89" s="23">
        <v>0</v>
      </c>
      <c r="F89" s="23">
        <v>0</v>
      </c>
      <c r="G89" s="23">
        <v>0</v>
      </c>
      <c r="H89" s="25">
        <v>500000</v>
      </c>
      <c r="I89" s="23">
        <v>0</v>
      </c>
      <c r="J89" s="23">
        <v>0</v>
      </c>
      <c r="K89" s="23">
        <v>0</v>
      </c>
      <c r="L89" s="120" t="s">
        <v>288</v>
      </c>
      <c r="M89" s="119"/>
      <c r="N89" s="119"/>
      <c r="O89" s="119"/>
      <c r="P89" s="119"/>
      <c r="Q89" s="119"/>
      <c r="R89" s="119" t="s">
        <v>20</v>
      </c>
      <c r="S89" s="119"/>
      <c r="T89" s="119"/>
      <c r="U89" s="119"/>
      <c r="V89" s="3"/>
      <c r="W89" s="3"/>
    </row>
    <row r="90" spans="1:23" ht="15" customHeight="1" x14ac:dyDescent="0.3">
      <c r="A90" s="54"/>
      <c r="B90" s="3" t="s">
        <v>119</v>
      </c>
      <c r="C90" s="30" t="s">
        <v>34</v>
      </c>
      <c r="D90" s="23">
        <v>0</v>
      </c>
      <c r="E90" s="23">
        <v>0</v>
      </c>
      <c r="F90" s="23">
        <v>0</v>
      </c>
      <c r="G90" s="23">
        <v>0</v>
      </c>
      <c r="H90" s="23">
        <v>45000</v>
      </c>
      <c r="I90" s="23">
        <v>0</v>
      </c>
      <c r="J90" s="23">
        <v>0</v>
      </c>
      <c r="K90" s="23">
        <v>0</v>
      </c>
      <c r="L90" s="120" t="s">
        <v>288</v>
      </c>
      <c r="M90" s="124"/>
      <c r="N90" s="124"/>
      <c r="O90" s="124"/>
      <c r="P90" s="124"/>
      <c r="Q90" s="119"/>
      <c r="R90" s="119" t="s">
        <v>28</v>
      </c>
      <c r="S90" s="119"/>
      <c r="T90" s="119"/>
      <c r="U90" s="119"/>
      <c r="V90" s="40"/>
      <c r="W90" s="40"/>
    </row>
    <row r="91" spans="1:23" ht="15" customHeight="1" x14ac:dyDescent="0.3">
      <c r="A91" s="57"/>
      <c r="B91" s="31" t="s">
        <v>120</v>
      </c>
      <c r="C91" s="22" t="s">
        <v>34</v>
      </c>
      <c r="D91" s="23">
        <v>0</v>
      </c>
      <c r="E91" s="23">
        <v>0</v>
      </c>
      <c r="F91" s="23">
        <v>0</v>
      </c>
      <c r="G91" s="23">
        <v>0</v>
      </c>
      <c r="H91" s="23">
        <v>40000</v>
      </c>
      <c r="I91" s="23">
        <v>40000</v>
      </c>
      <c r="J91" s="23">
        <v>0</v>
      </c>
      <c r="K91" s="23">
        <v>0</v>
      </c>
      <c r="L91" s="120" t="s">
        <v>288</v>
      </c>
      <c r="M91" s="119"/>
      <c r="N91" s="119"/>
      <c r="O91" s="119"/>
      <c r="P91" s="119"/>
      <c r="Q91" s="119"/>
      <c r="R91" s="119" t="s">
        <v>28</v>
      </c>
      <c r="S91" s="119" t="s">
        <v>28</v>
      </c>
      <c r="T91" s="119"/>
      <c r="U91" s="119"/>
      <c r="V91" s="3"/>
      <c r="W91" s="3"/>
    </row>
    <row r="92" spans="1:23" ht="15" customHeight="1" x14ac:dyDescent="0.3">
      <c r="A92" s="54"/>
      <c r="B92" s="31" t="s">
        <v>121</v>
      </c>
      <c r="C92" s="22" t="s">
        <v>34</v>
      </c>
      <c r="D92" s="23">
        <v>0</v>
      </c>
      <c r="E92" s="23">
        <v>0</v>
      </c>
      <c r="F92" s="23">
        <v>0</v>
      </c>
      <c r="G92" s="23">
        <v>0</v>
      </c>
      <c r="H92" s="23">
        <v>40000</v>
      </c>
      <c r="I92" s="23">
        <v>0</v>
      </c>
      <c r="J92" s="23">
        <v>0</v>
      </c>
      <c r="K92" s="23">
        <v>0</v>
      </c>
      <c r="L92" s="120" t="s">
        <v>287</v>
      </c>
      <c r="M92" s="119"/>
      <c r="N92" s="119"/>
      <c r="O92" s="119"/>
      <c r="P92" s="119"/>
      <c r="Q92" s="119"/>
      <c r="R92" s="119" t="s">
        <v>28</v>
      </c>
      <c r="S92" s="119"/>
      <c r="T92" s="119"/>
      <c r="U92" s="119"/>
      <c r="V92" s="3"/>
      <c r="W92" s="3"/>
    </row>
    <row r="93" spans="1:23" ht="15" customHeight="1" x14ac:dyDescent="0.3">
      <c r="A93" s="54" t="s">
        <v>122</v>
      </c>
      <c r="B93" s="31" t="s">
        <v>123</v>
      </c>
      <c r="C93" s="22" t="s">
        <v>34</v>
      </c>
      <c r="D93" s="23">
        <v>0</v>
      </c>
      <c r="E93" s="23">
        <v>0</v>
      </c>
      <c r="F93" s="23">
        <v>0</v>
      </c>
      <c r="G93" s="23">
        <v>0</v>
      </c>
      <c r="H93" s="23">
        <v>40000</v>
      </c>
      <c r="I93" s="23">
        <v>0</v>
      </c>
      <c r="J93" s="23">
        <v>0</v>
      </c>
      <c r="K93" s="23">
        <v>0</v>
      </c>
      <c r="L93" s="120" t="s">
        <v>287</v>
      </c>
      <c r="M93" s="119"/>
      <c r="N93" s="119"/>
      <c r="O93" s="119"/>
      <c r="P93" s="119"/>
      <c r="Q93" s="119"/>
      <c r="R93" s="119" t="s">
        <v>28</v>
      </c>
      <c r="S93" s="119"/>
      <c r="T93" s="119"/>
      <c r="U93" s="119"/>
      <c r="V93" s="3"/>
      <c r="W93" s="3"/>
    </row>
    <row r="94" spans="1:23" ht="15" customHeight="1" x14ac:dyDescent="0.3">
      <c r="A94" s="58"/>
      <c r="B94" s="3" t="s">
        <v>124</v>
      </c>
      <c r="C94" s="22" t="s">
        <v>39</v>
      </c>
      <c r="D94" s="23">
        <v>0</v>
      </c>
      <c r="E94" s="23">
        <v>0</v>
      </c>
      <c r="F94" s="23">
        <v>0</v>
      </c>
      <c r="G94" s="23">
        <v>0</v>
      </c>
      <c r="H94" s="23">
        <v>250000</v>
      </c>
      <c r="I94" s="23">
        <v>0</v>
      </c>
      <c r="J94" s="23">
        <v>0</v>
      </c>
      <c r="K94" s="23">
        <v>0</v>
      </c>
      <c r="L94" s="120" t="s">
        <v>288</v>
      </c>
      <c r="M94" s="123"/>
      <c r="N94" s="123"/>
      <c r="O94" s="123"/>
      <c r="P94" s="123"/>
      <c r="Q94" s="119" t="s">
        <v>20</v>
      </c>
      <c r="R94" s="119" t="s">
        <v>20</v>
      </c>
      <c r="S94" s="119"/>
      <c r="T94" s="119"/>
      <c r="U94" s="119"/>
      <c r="V94" s="41"/>
      <c r="W94" s="41"/>
    </row>
    <row r="95" spans="1:23" ht="15" customHeight="1" x14ac:dyDescent="0.3">
      <c r="A95" s="57" t="s">
        <v>125</v>
      </c>
      <c r="B95" s="51" t="s">
        <v>126</v>
      </c>
      <c r="C95" s="22" t="s">
        <v>41</v>
      </c>
      <c r="D95" s="23">
        <v>0</v>
      </c>
      <c r="E95" s="23">
        <v>0</v>
      </c>
      <c r="F95" s="23">
        <v>0</v>
      </c>
      <c r="G95" s="23">
        <v>0</v>
      </c>
      <c r="H95" s="23">
        <v>30000</v>
      </c>
      <c r="I95" s="23">
        <v>0</v>
      </c>
      <c r="J95" s="23">
        <v>0</v>
      </c>
      <c r="K95" s="23">
        <v>0</v>
      </c>
      <c r="L95" s="120" t="s">
        <v>287</v>
      </c>
      <c r="M95" s="119"/>
      <c r="N95" s="119"/>
      <c r="O95" s="119"/>
      <c r="P95" s="119"/>
      <c r="Q95" s="119"/>
      <c r="R95" s="119" t="s">
        <v>25</v>
      </c>
      <c r="S95" s="119"/>
      <c r="T95" s="119"/>
      <c r="U95" s="119"/>
      <c r="V95" s="3"/>
      <c r="W95" s="3"/>
    </row>
    <row r="96" spans="1:23" ht="15" customHeight="1" x14ac:dyDescent="0.3">
      <c r="A96" s="59"/>
      <c r="B96" s="21" t="s">
        <v>127</v>
      </c>
      <c r="C96" s="22" t="s">
        <v>43</v>
      </c>
      <c r="D96" s="23">
        <v>0</v>
      </c>
      <c r="E96" s="23">
        <v>0</v>
      </c>
      <c r="F96" s="23">
        <v>0</v>
      </c>
      <c r="G96" s="23">
        <v>0</v>
      </c>
      <c r="H96" s="23">
        <v>195000</v>
      </c>
      <c r="I96" s="23">
        <v>0</v>
      </c>
      <c r="J96" s="23">
        <v>0</v>
      </c>
      <c r="K96" s="23">
        <v>0</v>
      </c>
      <c r="L96" s="120" t="s">
        <v>288</v>
      </c>
      <c r="M96" s="121"/>
      <c r="N96" s="121"/>
      <c r="O96" s="121"/>
      <c r="P96" s="121"/>
      <c r="Q96" s="119"/>
      <c r="R96" s="119" t="s">
        <v>128</v>
      </c>
      <c r="S96" s="119"/>
      <c r="T96" s="119"/>
      <c r="U96" s="119"/>
      <c r="V96" s="3"/>
      <c r="W96" s="3"/>
    </row>
    <row r="97" spans="1:23" ht="15" customHeight="1" x14ac:dyDescent="0.3">
      <c r="A97" s="60">
        <v>5020</v>
      </c>
      <c r="B97" s="3" t="s">
        <v>129</v>
      </c>
      <c r="C97" s="22" t="s">
        <v>43</v>
      </c>
      <c r="D97" s="23">
        <v>0</v>
      </c>
      <c r="E97" s="23">
        <v>0</v>
      </c>
      <c r="F97" s="23">
        <v>0</v>
      </c>
      <c r="G97" s="23">
        <v>0</v>
      </c>
      <c r="H97" s="23">
        <v>75000</v>
      </c>
      <c r="I97" s="23">
        <v>0</v>
      </c>
      <c r="J97" s="23">
        <v>95000</v>
      </c>
      <c r="K97" s="23">
        <v>0</v>
      </c>
      <c r="L97" s="120" t="s">
        <v>288</v>
      </c>
      <c r="M97" s="124"/>
      <c r="N97" s="124"/>
      <c r="O97" s="124"/>
      <c r="P97" s="124"/>
      <c r="Q97" s="119"/>
      <c r="R97" s="119" t="s">
        <v>128</v>
      </c>
      <c r="S97" s="119"/>
      <c r="T97" s="119" t="s">
        <v>128</v>
      </c>
      <c r="U97" s="119"/>
      <c r="V97" s="40"/>
      <c r="W97" s="40"/>
    </row>
    <row r="98" spans="1:23" s="40" customFormat="1" ht="14.4" x14ac:dyDescent="0.3">
      <c r="A98" s="57" t="s">
        <v>130</v>
      </c>
      <c r="B98" s="21" t="s">
        <v>131</v>
      </c>
      <c r="C98" s="22" t="s">
        <v>43</v>
      </c>
      <c r="D98" s="23">
        <v>0</v>
      </c>
      <c r="E98" s="23">
        <v>0</v>
      </c>
      <c r="F98" s="23">
        <v>0</v>
      </c>
      <c r="G98" s="23">
        <v>0</v>
      </c>
      <c r="H98" s="23">
        <v>70000</v>
      </c>
      <c r="I98" s="23">
        <v>0</v>
      </c>
      <c r="J98" s="26">
        <v>0</v>
      </c>
      <c r="K98" s="23">
        <v>0</v>
      </c>
      <c r="L98" s="120" t="s">
        <v>288</v>
      </c>
      <c r="M98" s="119"/>
      <c r="N98" s="119"/>
      <c r="O98" s="119"/>
      <c r="P98" s="119"/>
      <c r="Q98" s="119"/>
      <c r="R98" s="119" t="s">
        <v>25</v>
      </c>
      <c r="S98" s="119"/>
      <c r="T98" s="119"/>
      <c r="U98" s="119"/>
      <c r="V98" s="3"/>
      <c r="W98" s="3"/>
    </row>
    <row r="99" spans="1:23" ht="15" customHeight="1" x14ac:dyDescent="0.3">
      <c r="A99" s="54">
        <v>3074</v>
      </c>
      <c r="B99" s="31" t="s">
        <v>132</v>
      </c>
      <c r="C99" s="30" t="s">
        <v>19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127000</v>
      </c>
      <c r="J99" s="26">
        <v>0</v>
      </c>
      <c r="K99" s="23">
        <v>0</v>
      </c>
      <c r="L99" s="120" t="s">
        <v>287</v>
      </c>
      <c r="M99" s="119"/>
      <c r="N99" s="119"/>
      <c r="O99" s="119"/>
      <c r="P99" s="119"/>
      <c r="Q99" s="119"/>
      <c r="R99" s="119"/>
      <c r="S99" s="119" t="s">
        <v>25</v>
      </c>
      <c r="T99" s="119"/>
      <c r="U99" s="119"/>
      <c r="V99" s="3"/>
      <c r="W99" s="3"/>
    </row>
    <row r="100" spans="1:23" s="41" customFormat="1" ht="15" customHeight="1" x14ac:dyDescent="0.3">
      <c r="A100" s="57" t="s">
        <v>133</v>
      </c>
      <c r="B100" s="31" t="s">
        <v>134</v>
      </c>
      <c r="C100" s="30" t="s">
        <v>19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48000</v>
      </c>
      <c r="J100" s="26">
        <v>0</v>
      </c>
      <c r="K100" s="23">
        <v>0</v>
      </c>
      <c r="L100" s="120" t="s">
        <v>287</v>
      </c>
      <c r="M100" s="119"/>
      <c r="N100" s="119"/>
      <c r="O100" s="119"/>
      <c r="P100" s="119"/>
      <c r="Q100" s="119"/>
      <c r="R100" s="119"/>
      <c r="S100" s="119" t="s">
        <v>28</v>
      </c>
      <c r="T100" s="119"/>
      <c r="U100" s="119"/>
      <c r="V100" s="3"/>
      <c r="W100" s="3"/>
    </row>
    <row r="101" spans="1:23" s="41" customFormat="1" ht="14.4" x14ac:dyDescent="0.3">
      <c r="A101" s="54"/>
      <c r="B101" s="31" t="s">
        <v>135</v>
      </c>
      <c r="C101" s="30" t="s">
        <v>19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40000</v>
      </c>
      <c r="J101" s="26">
        <v>0</v>
      </c>
      <c r="K101" s="23">
        <v>0</v>
      </c>
      <c r="L101" s="120" t="s">
        <v>287</v>
      </c>
      <c r="M101" s="119"/>
      <c r="N101" s="119"/>
      <c r="O101" s="119"/>
      <c r="P101" s="119"/>
      <c r="Q101" s="119"/>
      <c r="R101" s="119"/>
      <c r="S101" s="119" t="s">
        <v>25</v>
      </c>
      <c r="T101" s="119"/>
      <c r="U101" s="119"/>
      <c r="V101" s="3"/>
      <c r="W101" s="3"/>
    </row>
    <row r="102" spans="1:23" s="40" customFormat="1" ht="15" customHeight="1" x14ac:dyDescent="0.3">
      <c r="A102" s="54">
        <v>3007</v>
      </c>
      <c r="B102" s="31" t="s">
        <v>136</v>
      </c>
      <c r="C102" s="30" t="s">
        <v>19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33236</v>
      </c>
      <c r="J102" s="26">
        <v>0</v>
      </c>
      <c r="K102" s="23">
        <v>0</v>
      </c>
      <c r="L102" s="120" t="s">
        <v>287</v>
      </c>
      <c r="M102" s="119"/>
      <c r="N102" s="119"/>
      <c r="O102" s="119"/>
      <c r="P102" s="119"/>
      <c r="Q102" s="119"/>
      <c r="R102" s="119"/>
      <c r="S102" s="119" t="s">
        <v>25</v>
      </c>
      <c r="T102" s="119"/>
      <c r="U102" s="119"/>
      <c r="V102" s="3"/>
      <c r="W102" s="3"/>
    </row>
    <row r="103" spans="1:23" s="40" customFormat="1" ht="14.4" x14ac:dyDescent="0.3">
      <c r="A103" s="54">
        <v>5095</v>
      </c>
      <c r="B103" s="21" t="s">
        <v>137</v>
      </c>
      <c r="C103" s="39" t="s">
        <v>27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143700</v>
      </c>
      <c r="J103" s="26">
        <v>0</v>
      </c>
      <c r="K103" s="23">
        <v>0</v>
      </c>
      <c r="L103" s="120" t="s">
        <v>288</v>
      </c>
      <c r="M103" s="119"/>
      <c r="N103" s="119"/>
      <c r="O103" s="119"/>
      <c r="P103" s="119"/>
      <c r="Q103" s="119"/>
      <c r="R103" s="119"/>
      <c r="S103" s="119" t="s">
        <v>25</v>
      </c>
      <c r="T103" s="119"/>
      <c r="U103" s="119"/>
      <c r="V103" s="3"/>
      <c r="W103" s="3"/>
    </row>
    <row r="104" spans="1:23" s="41" customFormat="1" ht="14.4" x14ac:dyDescent="0.3">
      <c r="A104" s="54">
        <v>6020</v>
      </c>
      <c r="B104" s="31" t="s">
        <v>138</v>
      </c>
      <c r="C104" s="22" t="s">
        <v>27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4">
        <v>41057</v>
      </c>
      <c r="J104" s="26">
        <v>0</v>
      </c>
      <c r="K104" s="23">
        <v>0</v>
      </c>
      <c r="L104" s="120" t="s">
        <v>288</v>
      </c>
      <c r="M104" s="119"/>
      <c r="N104" s="119"/>
      <c r="O104" s="119"/>
      <c r="P104" s="119"/>
      <c r="Q104" s="119"/>
      <c r="R104" s="119"/>
      <c r="S104" s="119" t="s">
        <v>28</v>
      </c>
      <c r="T104" s="119"/>
      <c r="U104" s="119"/>
      <c r="V104" s="3"/>
      <c r="W104" s="3"/>
    </row>
    <row r="105" spans="1:23" ht="14.4" x14ac:dyDescent="0.3">
      <c r="A105" s="57" t="s">
        <v>139</v>
      </c>
      <c r="B105" s="31" t="s">
        <v>140</v>
      </c>
      <c r="C105" s="22" t="s">
        <v>27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34000</v>
      </c>
      <c r="J105" s="26">
        <v>0</v>
      </c>
      <c r="K105" s="23">
        <v>0</v>
      </c>
      <c r="L105" s="120" t="s">
        <v>288</v>
      </c>
      <c r="M105" s="119"/>
      <c r="N105" s="119"/>
      <c r="O105" s="119"/>
      <c r="P105" s="119"/>
      <c r="Q105" s="119"/>
      <c r="R105" s="119"/>
      <c r="S105" s="119" t="s">
        <v>28</v>
      </c>
      <c r="T105" s="119"/>
      <c r="U105" s="119"/>
      <c r="V105" s="3"/>
      <c r="W105" s="3"/>
    </row>
    <row r="106" spans="1:23" ht="14.4" x14ac:dyDescent="0.3">
      <c r="A106" s="54">
        <v>3001</v>
      </c>
      <c r="B106" s="3" t="s">
        <v>141</v>
      </c>
      <c r="C106" s="22" t="s">
        <v>31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45000</v>
      </c>
      <c r="J106" s="26">
        <v>0</v>
      </c>
      <c r="K106" s="23">
        <v>0</v>
      </c>
      <c r="L106" s="120" t="s">
        <v>287</v>
      </c>
      <c r="M106" s="119"/>
      <c r="N106" s="119"/>
      <c r="O106" s="119"/>
      <c r="P106" s="119"/>
      <c r="Q106" s="119"/>
      <c r="R106" s="119"/>
      <c r="S106" s="119" t="s">
        <v>25</v>
      </c>
      <c r="T106" s="119"/>
      <c r="U106" s="119"/>
      <c r="V106" s="3"/>
      <c r="W106" s="3"/>
    </row>
    <row r="107" spans="1:23" s="49" customFormat="1" ht="15" customHeight="1" x14ac:dyDescent="0.3">
      <c r="A107" s="54"/>
      <c r="B107" s="3" t="s">
        <v>142</v>
      </c>
      <c r="C107" s="22" t="s">
        <v>34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45000</v>
      </c>
      <c r="J107" s="26">
        <v>0</v>
      </c>
      <c r="K107" s="23">
        <v>0</v>
      </c>
      <c r="L107" s="120" t="s">
        <v>287</v>
      </c>
      <c r="M107" s="119"/>
      <c r="N107" s="119"/>
      <c r="O107" s="119"/>
      <c r="P107" s="119"/>
      <c r="Q107" s="119"/>
      <c r="R107" s="119"/>
      <c r="S107" s="119" t="s">
        <v>25</v>
      </c>
      <c r="T107" s="119"/>
      <c r="U107" s="119"/>
      <c r="V107" s="3"/>
      <c r="W107" s="3"/>
    </row>
    <row r="108" spans="1:23" ht="14.4" x14ac:dyDescent="0.3">
      <c r="A108" s="54" t="s">
        <v>143</v>
      </c>
      <c r="B108" s="31" t="s">
        <v>144</v>
      </c>
      <c r="C108" s="22" t="s">
        <v>34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36000</v>
      </c>
      <c r="J108" s="26">
        <v>0</v>
      </c>
      <c r="K108" s="23">
        <v>0</v>
      </c>
      <c r="L108" s="120" t="s">
        <v>287</v>
      </c>
      <c r="M108" s="119"/>
      <c r="N108" s="119"/>
      <c r="O108" s="119"/>
      <c r="P108" s="119"/>
      <c r="Q108" s="119"/>
      <c r="R108" s="119"/>
      <c r="S108" s="119" t="s">
        <v>25</v>
      </c>
      <c r="T108" s="119"/>
      <c r="U108" s="119"/>
      <c r="V108" s="3"/>
      <c r="W108" s="3"/>
    </row>
    <row r="109" spans="1:23" s="6" customFormat="1" ht="15" customHeight="1" x14ac:dyDescent="0.3">
      <c r="A109" s="57"/>
      <c r="B109" s="3" t="s">
        <v>145</v>
      </c>
      <c r="C109" s="30" t="s">
        <v>36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45000</v>
      </c>
      <c r="J109" s="26">
        <v>0</v>
      </c>
      <c r="K109" s="23">
        <v>0</v>
      </c>
      <c r="L109" s="120" t="s">
        <v>287</v>
      </c>
      <c r="M109" s="119"/>
      <c r="N109" s="119"/>
      <c r="O109" s="119"/>
      <c r="P109" s="119"/>
      <c r="Q109" s="119"/>
      <c r="R109" s="119"/>
      <c r="S109" s="119" t="s">
        <v>25</v>
      </c>
      <c r="T109" s="119" t="s">
        <v>28</v>
      </c>
      <c r="U109" s="119"/>
      <c r="V109" s="3"/>
      <c r="W109" s="3"/>
    </row>
    <row r="110" spans="1:23" ht="14.4" x14ac:dyDescent="0.3">
      <c r="A110" s="61" t="s">
        <v>146</v>
      </c>
      <c r="B110" s="27" t="s">
        <v>147</v>
      </c>
      <c r="C110" s="22" t="s">
        <v>43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9">
        <v>2000000</v>
      </c>
      <c r="J110" s="26">
        <v>0</v>
      </c>
      <c r="K110" s="23">
        <v>0</v>
      </c>
      <c r="L110" s="120" t="s">
        <v>288</v>
      </c>
      <c r="M110" s="119"/>
      <c r="N110" s="119"/>
      <c r="O110" s="119"/>
      <c r="P110" s="119"/>
      <c r="Q110" s="119"/>
      <c r="R110" s="119"/>
      <c r="S110" s="119" t="s">
        <v>20</v>
      </c>
      <c r="T110" s="119"/>
      <c r="U110" s="119"/>
      <c r="V110" s="3"/>
      <c r="W110" s="3"/>
    </row>
    <row r="111" spans="1:23" ht="15" customHeight="1" x14ac:dyDescent="0.3">
      <c r="A111" s="57" t="s">
        <v>148</v>
      </c>
      <c r="B111" s="21" t="s">
        <v>149</v>
      </c>
      <c r="C111" s="22" t="s">
        <v>43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4">
        <v>490000</v>
      </c>
      <c r="J111" s="26">
        <v>0</v>
      </c>
      <c r="K111" s="23">
        <v>0</v>
      </c>
      <c r="L111" s="120" t="s">
        <v>288</v>
      </c>
      <c r="M111" s="119"/>
      <c r="N111" s="119"/>
      <c r="O111" s="119"/>
      <c r="P111" s="119"/>
      <c r="Q111" s="119"/>
      <c r="R111" s="119"/>
      <c r="S111" s="119" t="s">
        <v>20</v>
      </c>
      <c r="T111" s="119"/>
      <c r="U111" s="119"/>
      <c r="V111" s="3"/>
      <c r="W111" s="3"/>
    </row>
    <row r="112" spans="1:23" ht="14.4" x14ac:dyDescent="0.3">
      <c r="A112" s="54"/>
      <c r="B112" s="31" t="s">
        <v>150</v>
      </c>
      <c r="C112" s="22" t="s">
        <v>43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62">
        <v>50000</v>
      </c>
      <c r="J112" s="26">
        <v>0</v>
      </c>
      <c r="K112" s="23">
        <v>0</v>
      </c>
      <c r="L112" s="120" t="s">
        <v>287</v>
      </c>
      <c r="M112" s="119"/>
      <c r="N112" s="119"/>
      <c r="O112" s="119"/>
      <c r="P112" s="119"/>
      <c r="Q112" s="119"/>
      <c r="R112" s="119"/>
      <c r="S112" s="119" t="s">
        <v>28</v>
      </c>
      <c r="T112" s="119"/>
      <c r="U112" s="119"/>
      <c r="V112" s="3"/>
      <c r="W112" s="3"/>
    </row>
    <row r="113" spans="1:23" ht="14.4" x14ac:dyDescent="0.3">
      <c r="A113" s="60"/>
      <c r="B113" s="3" t="s">
        <v>151</v>
      </c>
      <c r="C113" s="22" t="s">
        <v>43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45000</v>
      </c>
      <c r="J113" s="26">
        <v>0</v>
      </c>
      <c r="K113" s="23">
        <v>0</v>
      </c>
      <c r="L113" s="120" t="s">
        <v>288</v>
      </c>
      <c r="M113" s="119"/>
      <c r="N113" s="119"/>
      <c r="O113" s="119"/>
      <c r="P113" s="119"/>
      <c r="Q113" s="119"/>
      <c r="R113" s="119"/>
      <c r="S113" s="119" t="s">
        <v>28</v>
      </c>
      <c r="T113" s="119"/>
      <c r="U113" s="119"/>
      <c r="V113" s="3"/>
      <c r="W113" s="3"/>
    </row>
    <row r="114" spans="1:23" ht="15" customHeight="1" x14ac:dyDescent="0.3">
      <c r="A114" s="54"/>
      <c r="B114" s="3" t="s">
        <v>152</v>
      </c>
      <c r="C114" s="22" t="s">
        <v>43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30000</v>
      </c>
      <c r="J114" s="26">
        <v>0</v>
      </c>
      <c r="K114" s="23">
        <v>15000</v>
      </c>
      <c r="L114" s="120" t="s">
        <v>288</v>
      </c>
      <c r="M114" s="119"/>
      <c r="N114" s="119"/>
      <c r="O114" s="119"/>
      <c r="P114" s="119"/>
      <c r="Q114" s="119"/>
      <c r="R114" s="119"/>
      <c r="S114" s="119" t="s">
        <v>25</v>
      </c>
      <c r="T114" s="119"/>
      <c r="U114" s="119" t="s">
        <v>28</v>
      </c>
      <c r="V114" s="3"/>
      <c r="W114" s="3"/>
    </row>
    <row r="115" spans="1:23" ht="15" customHeight="1" x14ac:dyDescent="0.3">
      <c r="A115" s="54">
        <v>3068</v>
      </c>
      <c r="B115" s="3" t="s">
        <v>153</v>
      </c>
      <c r="C115" s="22" t="s">
        <v>19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180000</v>
      </c>
      <c r="K115" s="23">
        <v>0</v>
      </c>
      <c r="L115" s="120" t="s">
        <v>287</v>
      </c>
      <c r="M115" s="119"/>
      <c r="N115" s="119"/>
      <c r="O115" s="119"/>
      <c r="P115" s="119"/>
      <c r="Q115" s="119"/>
      <c r="R115" s="119"/>
      <c r="S115" s="119"/>
      <c r="T115" s="119" t="s">
        <v>20</v>
      </c>
      <c r="U115" s="119"/>
      <c r="V115" s="3"/>
      <c r="W115" s="3"/>
    </row>
    <row r="116" spans="1:23" s="63" customFormat="1" ht="15" customHeight="1" x14ac:dyDescent="0.3">
      <c r="A116" s="54">
        <v>3025</v>
      </c>
      <c r="B116" s="31" t="s">
        <v>154</v>
      </c>
      <c r="C116" s="30" t="s">
        <v>19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160000</v>
      </c>
      <c r="K116" s="23">
        <v>0</v>
      </c>
      <c r="L116" s="120" t="s">
        <v>287</v>
      </c>
      <c r="M116" s="119"/>
      <c r="N116" s="119"/>
      <c r="O116" s="119"/>
      <c r="P116" s="119"/>
      <c r="Q116" s="119"/>
      <c r="R116" s="119"/>
      <c r="S116" s="119"/>
      <c r="T116" s="119" t="s">
        <v>20</v>
      </c>
      <c r="U116" s="119"/>
      <c r="V116" s="3"/>
      <c r="W116" s="3"/>
    </row>
    <row r="117" spans="1:23" ht="15" customHeight="1" x14ac:dyDescent="0.3">
      <c r="A117" s="54"/>
      <c r="B117" s="31" t="s">
        <v>155</v>
      </c>
      <c r="C117" s="30" t="s">
        <v>19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50000</v>
      </c>
      <c r="K117" s="23">
        <v>0</v>
      </c>
      <c r="L117" s="120" t="s">
        <v>287</v>
      </c>
      <c r="M117" s="119"/>
      <c r="N117" s="119"/>
      <c r="O117" s="119"/>
      <c r="P117" s="119"/>
      <c r="Q117" s="119"/>
      <c r="R117" s="119"/>
      <c r="S117" s="119"/>
      <c r="T117" s="119" t="s">
        <v>28</v>
      </c>
      <c r="U117" s="119"/>
      <c r="V117" s="3"/>
      <c r="W117" s="3"/>
    </row>
    <row r="118" spans="1:23" ht="14.4" x14ac:dyDescent="0.3">
      <c r="A118" s="54">
        <v>5067</v>
      </c>
      <c r="B118" s="31" t="s">
        <v>156</v>
      </c>
      <c r="C118" s="39" t="s">
        <v>27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6">
        <v>85000</v>
      </c>
      <c r="K118" s="23">
        <v>0</v>
      </c>
      <c r="L118" s="120" t="s">
        <v>288</v>
      </c>
      <c r="M118" s="124"/>
      <c r="N118" s="124"/>
      <c r="O118" s="124"/>
      <c r="P118" s="124"/>
      <c r="Q118" s="119"/>
      <c r="R118" s="119"/>
      <c r="S118" s="119"/>
      <c r="T118" s="119" t="s">
        <v>25</v>
      </c>
      <c r="U118" s="119"/>
      <c r="V118" s="40"/>
      <c r="W118" s="40"/>
    </row>
    <row r="119" spans="1:23" ht="14.4" x14ac:dyDescent="0.3">
      <c r="A119" s="54">
        <v>5022</v>
      </c>
      <c r="B119" s="21" t="s">
        <v>157</v>
      </c>
      <c r="C119" s="39" t="s">
        <v>27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6">
        <v>65000</v>
      </c>
      <c r="K119" s="23">
        <v>0</v>
      </c>
      <c r="L119" s="120" t="s">
        <v>288</v>
      </c>
      <c r="M119" s="119"/>
      <c r="N119" s="119"/>
      <c r="O119" s="119"/>
      <c r="P119" s="119"/>
      <c r="Q119" s="119"/>
      <c r="R119" s="119"/>
      <c r="S119" s="119"/>
      <c r="T119" s="119" t="s">
        <v>25</v>
      </c>
      <c r="U119" s="119"/>
      <c r="V119" s="3"/>
      <c r="W119" s="3"/>
    </row>
    <row r="120" spans="1:23" ht="15" customHeight="1" x14ac:dyDescent="0.3">
      <c r="A120" s="54">
        <v>5041</v>
      </c>
      <c r="B120" s="21" t="s">
        <v>158</v>
      </c>
      <c r="C120" s="39" t="s">
        <v>31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6">
        <v>250000</v>
      </c>
      <c r="K120" s="23">
        <v>0</v>
      </c>
      <c r="L120" s="120" t="s">
        <v>288</v>
      </c>
      <c r="M120" s="119"/>
      <c r="N120" s="119"/>
      <c r="O120" s="119"/>
      <c r="P120" s="119"/>
      <c r="Q120" s="119"/>
      <c r="R120" s="119"/>
      <c r="S120" s="119"/>
      <c r="T120" s="119" t="s">
        <v>25</v>
      </c>
      <c r="U120" s="119"/>
      <c r="V120" s="3"/>
      <c r="W120" s="3"/>
    </row>
    <row r="121" spans="1:23" ht="21.75" customHeight="1" x14ac:dyDescent="0.3">
      <c r="A121" s="57" t="s">
        <v>159</v>
      </c>
      <c r="B121" s="3" t="s">
        <v>160</v>
      </c>
      <c r="C121" s="22" t="s">
        <v>34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4">
        <v>130000</v>
      </c>
      <c r="K121" s="23">
        <v>0</v>
      </c>
      <c r="L121" s="120" t="s">
        <v>288</v>
      </c>
      <c r="M121" s="119"/>
      <c r="N121" s="119"/>
      <c r="O121" s="119"/>
      <c r="P121" s="119"/>
      <c r="Q121" s="119"/>
      <c r="R121" s="119"/>
      <c r="S121" s="119"/>
      <c r="T121" s="119" t="s">
        <v>25</v>
      </c>
      <c r="U121" s="119"/>
      <c r="V121" s="3"/>
      <c r="W121" s="3"/>
    </row>
    <row r="122" spans="1:23" ht="18.75" customHeight="1" x14ac:dyDescent="0.3">
      <c r="A122" s="57"/>
      <c r="B122" s="21" t="s">
        <v>161</v>
      </c>
      <c r="C122" s="39" t="s">
        <v>34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4">
        <v>80000</v>
      </c>
      <c r="K122" s="23">
        <v>0</v>
      </c>
      <c r="L122" s="120" t="s">
        <v>288</v>
      </c>
      <c r="M122" s="119"/>
      <c r="N122" s="119"/>
      <c r="O122" s="119"/>
      <c r="P122" s="119"/>
      <c r="Q122" s="119"/>
      <c r="R122" s="119"/>
      <c r="S122" s="119"/>
      <c r="T122" s="119" t="s">
        <v>25</v>
      </c>
      <c r="U122" s="119"/>
      <c r="V122" s="3"/>
      <c r="W122" s="3"/>
    </row>
    <row r="123" spans="1:23" ht="15" customHeight="1" x14ac:dyDescent="0.3">
      <c r="A123" s="35"/>
      <c r="B123" s="31" t="s">
        <v>162</v>
      </c>
      <c r="C123" s="22" t="s">
        <v>34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50500</v>
      </c>
      <c r="K123" s="23">
        <v>0</v>
      </c>
      <c r="L123" s="120" t="s">
        <v>287</v>
      </c>
      <c r="M123" s="119"/>
      <c r="N123" s="119"/>
      <c r="O123" s="119"/>
      <c r="P123" s="119"/>
      <c r="Q123" s="119"/>
      <c r="R123" s="119"/>
      <c r="S123" s="119"/>
      <c r="T123" s="119" t="s">
        <v>28</v>
      </c>
      <c r="U123" s="119"/>
      <c r="V123" s="3"/>
      <c r="W123" s="3"/>
    </row>
    <row r="124" spans="1:23" ht="15" customHeight="1" x14ac:dyDescent="0.3">
      <c r="A124" s="54" t="s">
        <v>163</v>
      </c>
      <c r="B124" s="31" t="s">
        <v>164</v>
      </c>
      <c r="C124" s="22" t="s">
        <v>34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30000</v>
      </c>
      <c r="K124" s="23">
        <v>0</v>
      </c>
      <c r="L124" s="120" t="s">
        <v>287</v>
      </c>
      <c r="M124" s="119"/>
      <c r="N124" s="119"/>
      <c r="O124" s="119"/>
      <c r="P124" s="119"/>
      <c r="Q124" s="119"/>
      <c r="R124" s="119"/>
      <c r="S124" s="119"/>
      <c r="T124" s="119" t="s">
        <v>28</v>
      </c>
      <c r="U124" s="119"/>
      <c r="V124" s="3"/>
      <c r="W124" s="3"/>
    </row>
    <row r="125" spans="1:23" ht="15" customHeight="1" x14ac:dyDescent="0.3">
      <c r="A125" s="57"/>
      <c r="B125" s="31" t="s">
        <v>165</v>
      </c>
      <c r="C125" s="30" t="s">
        <v>36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110000</v>
      </c>
      <c r="K125" s="23">
        <v>0</v>
      </c>
      <c r="L125" s="120" t="s">
        <v>287</v>
      </c>
      <c r="M125" s="119"/>
      <c r="N125" s="119"/>
      <c r="O125" s="119"/>
      <c r="P125" s="119"/>
      <c r="Q125" s="119"/>
      <c r="R125" s="119"/>
      <c r="S125" s="119"/>
      <c r="T125" s="119" t="s">
        <v>20</v>
      </c>
      <c r="U125" s="119"/>
      <c r="V125" s="3"/>
      <c r="W125" s="3"/>
    </row>
    <row r="126" spans="1:23" ht="15" customHeight="1" x14ac:dyDescent="0.3">
      <c r="A126" s="57"/>
      <c r="B126" s="31" t="s">
        <v>166</v>
      </c>
      <c r="C126" s="30" t="s">
        <v>36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55000</v>
      </c>
      <c r="K126" s="23">
        <v>0</v>
      </c>
      <c r="L126" s="120" t="s">
        <v>287</v>
      </c>
      <c r="M126" s="119"/>
      <c r="N126" s="119"/>
      <c r="O126" s="119"/>
      <c r="P126" s="119"/>
      <c r="Q126" s="119"/>
      <c r="R126" s="119"/>
      <c r="S126" s="119"/>
      <c r="T126" s="119" t="s">
        <v>28</v>
      </c>
      <c r="U126" s="119"/>
      <c r="V126" s="3"/>
      <c r="W126" s="3"/>
    </row>
    <row r="127" spans="1:23" ht="15" customHeight="1" x14ac:dyDescent="0.3">
      <c r="A127" s="54"/>
      <c r="B127" s="31" t="s">
        <v>167</v>
      </c>
      <c r="C127" s="22" t="s">
        <v>41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45000</v>
      </c>
      <c r="K127" s="23">
        <v>0</v>
      </c>
      <c r="L127" s="120" t="s">
        <v>287</v>
      </c>
      <c r="M127" s="119"/>
      <c r="N127" s="119"/>
      <c r="O127" s="119"/>
      <c r="P127" s="119"/>
      <c r="Q127" s="119"/>
      <c r="R127" s="119"/>
      <c r="S127" s="119"/>
      <c r="T127" s="119" t="s">
        <v>28</v>
      </c>
      <c r="U127" s="119"/>
      <c r="V127" s="3"/>
      <c r="W127" s="3"/>
    </row>
    <row r="128" spans="1:23" ht="14.4" x14ac:dyDescent="0.3">
      <c r="A128" s="54"/>
      <c r="B128" s="31" t="s">
        <v>168</v>
      </c>
      <c r="C128" s="22" t="s">
        <v>41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44">
        <v>34500</v>
      </c>
      <c r="K128" s="23">
        <v>0</v>
      </c>
      <c r="L128" s="120" t="s">
        <v>287</v>
      </c>
      <c r="M128" s="119"/>
      <c r="N128" s="119"/>
      <c r="O128" s="119"/>
      <c r="P128" s="119"/>
      <c r="Q128" s="119"/>
      <c r="R128" s="119"/>
      <c r="S128" s="119"/>
      <c r="T128" s="119" t="s">
        <v>28</v>
      </c>
      <c r="U128" s="119"/>
      <c r="V128" s="3"/>
      <c r="W128" s="3"/>
    </row>
    <row r="129" spans="1:23" ht="14.4" x14ac:dyDescent="0.3">
      <c r="A129" s="61" t="s">
        <v>169</v>
      </c>
      <c r="B129" s="3" t="s">
        <v>170</v>
      </c>
      <c r="C129" s="22" t="s">
        <v>43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1154758</v>
      </c>
      <c r="K129" s="23">
        <v>0</v>
      </c>
      <c r="L129" s="120" t="s">
        <v>288</v>
      </c>
      <c r="M129" s="119"/>
      <c r="N129" s="119"/>
      <c r="O129" s="119"/>
      <c r="P129" s="119"/>
      <c r="Q129" s="119"/>
      <c r="R129" s="119"/>
      <c r="S129" s="119"/>
      <c r="T129" s="119" t="s">
        <v>20</v>
      </c>
      <c r="U129" s="119"/>
      <c r="V129" s="3"/>
      <c r="W129" s="3"/>
    </row>
    <row r="130" spans="1:23" ht="15" customHeight="1" x14ac:dyDescent="0.3">
      <c r="A130" s="30">
        <v>5100</v>
      </c>
      <c r="B130" s="21" t="s">
        <v>171</v>
      </c>
      <c r="C130" s="22" t="s">
        <v>43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105000</v>
      </c>
      <c r="K130" s="23">
        <v>0</v>
      </c>
      <c r="L130" s="120" t="s">
        <v>288</v>
      </c>
      <c r="M130" s="119"/>
      <c r="N130" s="119"/>
      <c r="O130" s="119"/>
      <c r="P130" s="119"/>
      <c r="Q130" s="119"/>
      <c r="R130" s="119"/>
      <c r="S130" s="119"/>
      <c r="T130" s="119" t="s">
        <v>25</v>
      </c>
      <c r="U130" s="119"/>
      <c r="V130" s="3"/>
      <c r="W130" s="3"/>
    </row>
    <row r="131" spans="1:23" ht="15" customHeight="1" x14ac:dyDescent="0.3">
      <c r="A131" s="54">
        <v>5043</v>
      </c>
      <c r="B131" s="3" t="s">
        <v>172</v>
      </c>
      <c r="C131" s="22" t="s">
        <v>43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6">
        <v>100000</v>
      </c>
      <c r="K131" s="23">
        <v>0</v>
      </c>
      <c r="L131" s="120" t="s">
        <v>288</v>
      </c>
      <c r="M131" s="124"/>
      <c r="N131" s="124"/>
      <c r="O131" s="124"/>
      <c r="P131" s="124"/>
      <c r="Q131" s="119"/>
      <c r="R131" s="119"/>
      <c r="S131" s="119"/>
      <c r="T131" s="119" t="s">
        <v>25</v>
      </c>
      <c r="U131" s="119"/>
      <c r="V131" s="40"/>
      <c r="W131" s="40"/>
    </row>
    <row r="132" spans="1:23" ht="15" customHeight="1" x14ac:dyDescent="0.3">
      <c r="A132" s="54">
        <v>5014</v>
      </c>
      <c r="B132" s="21" t="s">
        <v>173</v>
      </c>
      <c r="C132" s="22" t="s">
        <v>43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6">
        <v>75000</v>
      </c>
      <c r="K132" s="23">
        <v>0</v>
      </c>
      <c r="L132" s="120" t="s">
        <v>288</v>
      </c>
      <c r="M132" s="119"/>
      <c r="N132" s="119"/>
      <c r="O132" s="119"/>
      <c r="P132" s="119"/>
      <c r="Q132" s="119"/>
      <c r="R132" s="119"/>
      <c r="S132" s="119"/>
      <c r="T132" s="119" t="s">
        <v>25</v>
      </c>
      <c r="U132" s="119"/>
      <c r="V132" s="3"/>
      <c r="W132" s="3"/>
    </row>
    <row r="133" spans="1:23" ht="14.4" x14ac:dyDescent="0.3">
      <c r="A133" s="54">
        <v>5029</v>
      </c>
      <c r="B133" s="3" t="s">
        <v>174</v>
      </c>
      <c r="C133" s="22" t="s">
        <v>43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50000</v>
      </c>
      <c r="K133" s="23">
        <v>0</v>
      </c>
      <c r="L133" s="120" t="s">
        <v>288</v>
      </c>
      <c r="M133" s="119"/>
      <c r="N133" s="119"/>
      <c r="O133" s="119"/>
      <c r="P133" s="119"/>
      <c r="Q133" s="119"/>
      <c r="R133" s="119"/>
      <c r="S133" s="119"/>
      <c r="T133" s="119" t="s">
        <v>28</v>
      </c>
      <c r="U133" s="119"/>
      <c r="V133" s="3"/>
      <c r="W133" s="3"/>
    </row>
    <row r="134" spans="1:23" ht="14.4" x14ac:dyDescent="0.3">
      <c r="A134" s="35">
        <v>3034</v>
      </c>
      <c r="B134" s="36" t="s">
        <v>175</v>
      </c>
      <c r="C134" s="30" t="s">
        <v>19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165000</v>
      </c>
      <c r="L134" s="120" t="s">
        <v>287</v>
      </c>
      <c r="M134" s="119"/>
      <c r="N134" s="119"/>
      <c r="O134" s="119"/>
      <c r="P134" s="119"/>
      <c r="Q134" s="119"/>
      <c r="R134" s="119"/>
      <c r="S134" s="119"/>
      <c r="T134" s="119"/>
      <c r="U134" s="119" t="s">
        <v>20</v>
      </c>
      <c r="V134" s="3"/>
      <c r="W134" s="3"/>
    </row>
    <row r="135" spans="1:23" ht="15" customHeight="1" x14ac:dyDescent="0.3">
      <c r="A135" s="54">
        <v>3075</v>
      </c>
      <c r="B135" s="36" t="s">
        <v>176</v>
      </c>
      <c r="C135" s="30" t="s">
        <v>19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155000</v>
      </c>
      <c r="L135" s="120" t="s">
        <v>287</v>
      </c>
      <c r="M135" s="119"/>
      <c r="N135" s="119"/>
      <c r="O135" s="119"/>
      <c r="P135" s="119"/>
      <c r="Q135" s="119"/>
      <c r="R135" s="119"/>
      <c r="S135" s="119"/>
      <c r="T135" s="119"/>
      <c r="U135" s="119" t="s">
        <v>20</v>
      </c>
      <c r="V135" s="3"/>
      <c r="W135" s="3"/>
    </row>
    <row r="136" spans="1:23" ht="15" customHeight="1" x14ac:dyDescent="0.3">
      <c r="A136" s="57"/>
      <c r="B136" s="21" t="s">
        <v>177</v>
      </c>
      <c r="C136" s="22" t="s">
        <v>19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100000</v>
      </c>
      <c r="L136" s="120" t="s">
        <v>288</v>
      </c>
      <c r="M136" s="119"/>
      <c r="N136" s="119"/>
      <c r="O136" s="119"/>
      <c r="P136" s="119"/>
      <c r="Q136" s="119"/>
      <c r="R136" s="119"/>
      <c r="S136" s="119"/>
      <c r="T136" s="119"/>
      <c r="U136" s="119" t="s">
        <v>25</v>
      </c>
      <c r="V136" s="3"/>
      <c r="W136" s="3"/>
    </row>
    <row r="137" spans="1:23" ht="14.4" x14ac:dyDescent="0.3">
      <c r="A137" s="54">
        <v>3008</v>
      </c>
      <c r="B137" s="31" t="s">
        <v>178</v>
      </c>
      <c r="C137" s="30" t="s">
        <v>19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55000</v>
      </c>
      <c r="L137" s="120" t="s">
        <v>287</v>
      </c>
      <c r="M137" s="119"/>
      <c r="N137" s="119"/>
      <c r="O137" s="119"/>
      <c r="P137" s="119"/>
      <c r="Q137" s="119"/>
      <c r="R137" s="119"/>
      <c r="S137" s="119"/>
      <c r="T137" s="119"/>
      <c r="U137" s="119" t="s">
        <v>25</v>
      </c>
      <c r="V137" s="3"/>
      <c r="W137" s="3"/>
    </row>
    <row r="138" spans="1:23" ht="14.4" x14ac:dyDescent="0.3">
      <c r="A138" s="54">
        <v>3070</v>
      </c>
      <c r="B138" s="31" t="s">
        <v>179</v>
      </c>
      <c r="C138" s="30" t="s">
        <v>19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50000</v>
      </c>
      <c r="L138" s="120" t="s">
        <v>287</v>
      </c>
      <c r="M138" s="119"/>
      <c r="N138" s="119"/>
      <c r="O138" s="119"/>
      <c r="P138" s="119"/>
      <c r="Q138" s="119"/>
      <c r="R138" s="119"/>
      <c r="S138" s="119"/>
      <c r="T138" s="119"/>
      <c r="U138" s="119" t="s">
        <v>25</v>
      </c>
      <c r="V138" s="3"/>
      <c r="W138" s="3"/>
    </row>
    <row r="139" spans="1:23" ht="14.4" x14ac:dyDescent="0.3">
      <c r="A139" s="54">
        <v>3084</v>
      </c>
      <c r="B139" s="31" t="s">
        <v>180</v>
      </c>
      <c r="C139" s="30" t="s">
        <v>19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22000</v>
      </c>
      <c r="L139" s="120" t="s">
        <v>287</v>
      </c>
      <c r="M139" s="119"/>
      <c r="N139" s="119"/>
      <c r="O139" s="119"/>
      <c r="P139" s="119"/>
      <c r="Q139" s="119"/>
      <c r="R139" s="119"/>
      <c r="S139" s="119"/>
      <c r="T139" s="119"/>
      <c r="U139" s="119" t="s">
        <v>25</v>
      </c>
      <c r="V139" s="3"/>
      <c r="W139" s="3"/>
    </row>
    <row r="140" spans="1:23" ht="15" customHeight="1" x14ac:dyDescent="0.3">
      <c r="A140" s="54">
        <v>5038</v>
      </c>
      <c r="B140" s="21" t="s">
        <v>181</v>
      </c>
      <c r="C140" s="39" t="s">
        <v>27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125000</v>
      </c>
      <c r="L140" s="120" t="s">
        <v>288</v>
      </c>
      <c r="M140" s="123"/>
      <c r="N140" s="123"/>
      <c r="O140" s="123"/>
      <c r="P140" s="123"/>
      <c r="Q140" s="119"/>
      <c r="R140" s="119"/>
      <c r="S140" s="119"/>
      <c r="T140" s="119"/>
      <c r="U140" s="119" t="s">
        <v>25</v>
      </c>
      <c r="V140" s="41"/>
      <c r="W140" s="41"/>
    </row>
    <row r="141" spans="1:23" ht="15" customHeight="1" x14ac:dyDescent="0.3">
      <c r="A141" s="54">
        <v>5016</v>
      </c>
      <c r="B141" s="21" t="s">
        <v>182</v>
      </c>
      <c r="C141" s="39" t="s">
        <v>27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90000</v>
      </c>
      <c r="L141" s="120" t="s">
        <v>288</v>
      </c>
      <c r="M141" s="126"/>
      <c r="N141" s="126"/>
      <c r="O141" s="126"/>
      <c r="P141" s="126"/>
      <c r="Q141" s="119"/>
      <c r="R141" s="119"/>
      <c r="S141" s="119"/>
      <c r="T141" s="119"/>
      <c r="U141" s="119" t="s">
        <v>25</v>
      </c>
      <c r="V141" s="2"/>
      <c r="W141" s="2"/>
    </row>
    <row r="142" spans="1:23" ht="15" customHeight="1" x14ac:dyDescent="0.3">
      <c r="A142" s="57" t="s">
        <v>183</v>
      </c>
      <c r="B142" s="21" t="s">
        <v>184</v>
      </c>
      <c r="C142" s="39" t="s">
        <v>27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80000</v>
      </c>
      <c r="L142" s="120" t="s">
        <v>288</v>
      </c>
      <c r="M142" s="124"/>
      <c r="N142" s="124"/>
      <c r="O142" s="124"/>
      <c r="P142" s="124"/>
      <c r="Q142" s="119"/>
      <c r="R142" s="119"/>
      <c r="S142" s="119"/>
      <c r="T142" s="119"/>
      <c r="U142" s="119" t="s">
        <v>25</v>
      </c>
      <c r="V142" s="40"/>
      <c r="W142" s="40"/>
    </row>
    <row r="143" spans="1:23" ht="15" customHeight="1" x14ac:dyDescent="0.3">
      <c r="A143" s="64">
        <v>0</v>
      </c>
      <c r="B143" s="31" t="s">
        <v>185</v>
      </c>
      <c r="C143" s="22" t="s">
        <v>27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55000</v>
      </c>
      <c r="L143" s="120" t="s">
        <v>288</v>
      </c>
      <c r="M143" s="119"/>
      <c r="N143" s="119"/>
      <c r="O143" s="119"/>
      <c r="P143" s="119"/>
      <c r="Q143" s="119"/>
      <c r="R143" s="119"/>
      <c r="S143" s="119"/>
      <c r="T143" s="119"/>
      <c r="U143" s="119" t="s">
        <v>112</v>
      </c>
      <c r="V143" s="3"/>
      <c r="W143" s="3"/>
    </row>
    <row r="144" spans="1:23" ht="15" customHeight="1" x14ac:dyDescent="0.3">
      <c r="A144" s="54">
        <v>3044</v>
      </c>
      <c r="B144" s="45" t="s">
        <v>186</v>
      </c>
      <c r="C144" s="22" t="s">
        <v>31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300000</v>
      </c>
      <c r="L144" s="120" t="s">
        <v>287</v>
      </c>
      <c r="M144" s="119"/>
      <c r="N144" s="119"/>
      <c r="O144" s="119"/>
      <c r="P144" s="119"/>
      <c r="Q144" s="119"/>
      <c r="R144" s="119"/>
      <c r="S144" s="119"/>
      <c r="T144" s="119"/>
      <c r="U144" s="119" t="s">
        <v>115</v>
      </c>
      <c r="V144" s="3"/>
      <c r="W144" s="3"/>
    </row>
    <row r="145" spans="1:23" ht="15" customHeight="1" x14ac:dyDescent="0.3">
      <c r="A145" s="54">
        <v>5040</v>
      </c>
      <c r="B145" s="3" t="s">
        <v>187</v>
      </c>
      <c r="C145" s="22" t="s">
        <v>31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50000</v>
      </c>
      <c r="L145" s="120" t="s">
        <v>288</v>
      </c>
      <c r="M145" s="119"/>
      <c r="N145" s="119"/>
      <c r="O145" s="119"/>
      <c r="P145" s="119"/>
      <c r="Q145" s="119"/>
      <c r="R145" s="119"/>
      <c r="S145" s="119"/>
      <c r="T145" s="119"/>
      <c r="U145" s="119" t="s">
        <v>28</v>
      </c>
      <c r="V145" s="3"/>
      <c r="W145" s="3"/>
    </row>
    <row r="146" spans="1:23" ht="15" customHeight="1" x14ac:dyDescent="0.3">
      <c r="A146" s="54"/>
      <c r="B146" s="3" t="s">
        <v>188</v>
      </c>
      <c r="C146" s="22" t="s">
        <v>34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45000</v>
      </c>
      <c r="L146" s="120" t="s">
        <v>287</v>
      </c>
      <c r="M146" s="119"/>
      <c r="N146" s="119"/>
      <c r="O146" s="119"/>
      <c r="P146" s="119"/>
      <c r="Q146" s="119"/>
      <c r="R146" s="119"/>
      <c r="S146" s="119"/>
      <c r="T146" s="119"/>
      <c r="U146" s="119" t="s">
        <v>28</v>
      </c>
      <c r="V146" s="3"/>
      <c r="W146" s="3"/>
    </row>
    <row r="147" spans="1:23" ht="15" customHeight="1" x14ac:dyDescent="0.3">
      <c r="A147" s="57" t="s">
        <v>189</v>
      </c>
      <c r="B147" s="31" t="s">
        <v>190</v>
      </c>
      <c r="C147" s="22" t="s">
        <v>34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45000</v>
      </c>
      <c r="L147" s="120" t="s">
        <v>287</v>
      </c>
      <c r="M147" s="119"/>
      <c r="N147" s="119"/>
      <c r="O147" s="119"/>
      <c r="P147" s="119"/>
      <c r="Q147" s="119"/>
      <c r="R147" s="119"/>
      <c r="S147" s="119"/>
      <c r="T147" s="119"/>
      <c r="U147" s="119" t="s">
        <v>28</v>
      </c>
      <c r="V147" s="3"/>
      <c r="W147" s="3"/>
    </row>
    <row r="148" spans="1:23" ht="15" customHeight="1" x14ac:dyDescent="0.3">
      <c r="A148" s="54" t="s">
        <v>191</v>
      </c>
      <c r="B148" s="31" t="s">
        <v>192</v>
      </c>
      <c r="C148" s="22" t="s">
        <v>34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20000</v>
      </c>
      <c r="L148" s="120" t="s">
        <v>287</v>
      </c>
      <c r="M148" s="119"/>
      <c r="N148" s="119"/>
      <c r="O148" s="119"/>
      <c r="P148" s="119"/>
      <c r="Q148" s="119"/>
      <c r="R148" s="119"/>
      <c r="S148" s="119"/>
      <c r="T148" s="119"/>
      <c r="U148" s="119" t="s">
        <v>28</v>
      </c>
      <c r="V148" s="3"/>
      <c r="W148" s="3"/>
    </row>
    <row r="149" spans="1:23" ht="15" customHeight="1" x14ac:dyDescent="0.3">
      <c r="A149" s="54"/>
      <c r="B149" s="31" t="s">
        <v>193</v>
      </c>
      <c r="C149" s="22" t="s">
        <v>41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5000</v>
      </c>
      <c r="L149" s="120" t="s">
        <v>287</v>
      </c>
      <c r="M149" s="119"/>
      <c r="N149" s="119"/>
      <c r="O149" s="119"/>
      <c r="P149" s="119"/>
      <c r="Q149" s="119"/>
      <c r="R149" s="119"/>
      <c r="S149" s="119"/>
      <c r="T149" s="119"/>
      <c r="U149" s="119" t="s">
        <v>28</v>
      </c>
      <c r="V149" s="3"/>
      <c r="W149" s="3"/>
    </row>
    <row r="150" spans="1:23" ht="15" customHeight="1" x14ac:dyDescent="0.3">
      <c r="A150" s="54"/>
      <c r="B150" s="31" t="s">
        <v>194</v>
      </c>
      <c r="C150" s="22" t="s">
        <v>41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4000</v>
      </c>
      <c r="L150" s="120" t="s">
        <v>287</v>
      </c>
      <c r="M150" s="119"/>
      <c r="N150" s="119"/>
      <c r="O150" s="119"/>
      <c r="P150" s="119"/>
      <c r="Q150" s="119"/>
      <c r="R150" s="119"/>
      <c r="S150" s="119"/>
      <c r="T150" s="119"/>
      <c r="U150" s="119" t="s">
        <v>28</v>
      </c>
      <c r="V150" s="3"/>
      <c r="W150" s="3"/>
    </row>
    <row r="151" spans="1:23" ht="14.4" x14ac:dyDescent="0.3">
      <c r="A151" s="61" t="s">
        <v>195</v>
      </c>
      <c r="B151" s="27" t="s">
        <v>196</v>
      </c>
      <c r="C151" s="65" t="s">
        <v>43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1200000</v>
      </c>
      <c r="L151" s="120" t="s">
        <v>288</v>
      </c>
      <c r="M151" s="119"/>
      <c r="N151" s="119"/>
      <c r="O151" s="119"/>
      <c r="P151" s="119"/>
      <c r="Q151" s="119"/>
      <c r="R151" s="119"/>
      <c r="S151" s="119"/>
      <c r="T151" s="119"/>
      <c r="U151" s="119" t="s">
        <v>20</v>
      </c>
      <c r="V151" s="3"/>
      <c r="W151" s="3"/>
    </row>
    <row r="152" spans="1:23" ht="14.4" x14ac:dyDescent="0.3">
      <c r="A152" s="66">
        <v>5099</v>
      </c>
      <c r="B152" s="3" t="s">
        <v>197</v>
      </c>
      <c r="C152" s="22" t="s">
        <v>43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400000</v>
      </c>
      <c r="L152" s="120" t="s">
        <v>288</v>
      </c>
      <c r="M152" s="119"/>
      <c r="N152" s="119"/>
      <c r="O152" s="119"/>
      <c r="P152" s="119"/>
      <c r="Q152" s="119"/>
      <c r="R152" s="119"/>
      <c r="S152" s="119"/>
      <c r="T152" s="119"/>
      <c r="U152" s="119" t="s">
        <v>128</v>
      </c>
      <c r="V152" s="3"/>
      <c r="W152" s="3"/>
    </row>
    <row r="153" spans="1:23" ht="14.4" x14ac:dyDescent="0.3">
      <c r="A153" s="54">
        <v>5028</v>
      </c>
      <c r="B153" s="3" t="s">
        <v>198</v>
      </c>
      <c r="C153" s="22" t="s">
        <v>43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200000</v>
      </c>
      <c r="L153" s="120" t="s">
        <v>288</v>
      </c>
      <c r="M153" s="119"/>
      <c r="N153" s="119"/>
      <c r="O153" s="119"/>
      <c r="P153" s="119"/>
      <c r="Q153" s="119"/>
      <c r="R153" s="119"/>
      <c r="S153" s="119"/>
      <c r="T153" s="119"/>
      <c r="U153" s="119" t="s">
        <v>20</v>
      </c>
      <c r="V153" s="3"/>
      <c r="W153" s="3"/>
    </row>
    <row r="154" spans="1:23" ht="15" customHeight="1" x14ac:dyDescent="0.3">
      <c r="A154" s="66"/>
      <c r="B154" s="21" t="s">
        <v>199</v>
      </c>
      <c r="C154" s="22" t="s">
        <v>43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150000</v>
      </c>
      <c r="L154" s="120" t="s">
        <v>288</v>
      </c>
      <c r="M154" s="119"/>
      <c r="N154" s="119"/>
      <c r="O154" s="119"/>
      <c r="P154" s="119"/>
      <c r="Q154" s="119"/>
      <c r="R154" s="119"/>
      <c r="S154" s="119"/>
      <c r="T154" s="119"/>
      <c r="U154" s="119" t="s">
        <v>128</v>
      </c>
      <c r="V154" s="3"/>
      <c r="W154" s="3"/>
    </row>
    <row r="155" spans="1:23" ht="15" customHeight="1" x14ac:dyDescent="0.3">
      <c r="A155" s="59">
        <v>5110</v>
      </c>
      <c r="B155" s="3" t="s">
        <v>200</v>
      </c>
      <c r="C155" s="22" t="s">
        <v>43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75000</v>
      </c>
      <c r="L155" s="120" t="s">
        <v>288</v>
      </c>
      <c r="M155" s="127"/>
      <c r="N155" s="127"/>
      <c r="O155" s="127"/>
      <c r="P155" s="127"/>
      <c r="Q155" s="119"/>
      <c r="R155" s="119"/>
      <c r="S155" s="119"/>
      <c r="T155" s="119"/>
      <c r="U155" s="119" t="s">
        <v>128</v>
      </c>
      <c r="V155" s="63"/>
      <c r="W155" s="63"/>
    </row>
    <row r="156" spans="1:23" ht="15" customHeight="1" x14ac:dyDescent="0.3">
      <c r="A156" s="54"/>
      <c r="B156" s="3" t="s">
        <v>201</v>
      </c>
      <c r="C156" s="22" t="s">
        <v>43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30000</v>
      </c>
      <c r="L156" s="120" t="s">
        <v>288</v>
      </c>
      <c r="M156" s="119"/>
      <c r="N156" s="119"/>
      <c r="O156" s="119"/>
      <c r="P156" s="119"/>
      <c r="Q156" s="119"/>
      <c r="R156" s="119"/>
      <c r="S156" s="119"/>
      <c r="T156" s="119"/>
      <c r="U156" s="119" t="s">
        <v>28</v>
      </c>
      <c r="V156" s="3"/>
      <c r="W156" s="3"/>
    </row>
    <row r="157" spans="1:23" ht="14.4" x14ac:dyDescent="0.3">
      <c r="A157" s="54"/>
      <c r="B157" s="31"/>
      <c r="C157" s="30"/>
      <c r="D157" s="44"/>
      <c r="E157" s="23"/>
      <c r="F157" s="23"/>
      <c r="G157" s="23"/>
      <c r="H157" s="23"/>
      <c r="I157" s="23"/>
      <c r="J157" s="23"/>
      <c r="K157" s="23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3"/>
      <c r="W157" s="3"/>
    </row>
    <row r="158" spans="1:23" ht="14.4" x14ac:dyDescent="0.3">
      <c r="A158" s="54"/>
      <c r="B158" s="31"/>
      <c r="C158" s="32" t="s">
        <v>202</v>
      </c>
      <c r="D158" s="67">
        <v>1156900</v>
      </c>
      <c r="E158" s="67">
        <v>1619000</v>
      </c>
      <c r="F158" s="67">
        <v>2641552</v>
      </c>
      <c r="G158" s="67">
        <v>4104156</v>
      </c>
      <c r="H158" s="67">
        <v>4182000</v>
      </c>
      <c r="I158" s="67">
        <v>4167993</v>
      </c>
      <c r="J158" s="67">
        <v>3024758</v>
      </c>
      <c r="K158" s="67">
        <v>4001000</v>
      </c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3"/>
      <c r="W158" s="3"/>
    </row>
    <row r="159" spans="1:23" ht="14.4" x14ac:dyDescent="0.3">
      <c r="A159" s="54"/>
      <c r="B159" s="31"/>
      <c r="C159" s="30"/>
      <c r="D159" s="44"/>
      <c r="E159" s="23"/>
      <c r="F159" s="23"/>
      <c r="G159" s="23"/>
      <c r="H159" s="23"/>
      <c r="I159" s="23"/>
      <c r="J159" s="23"/>
      <c r="K159" s="23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3"/>
      <c r="W159" s="3"/>
    </row>
    <row r="160" spans="1:23" ht="14.4" x14ac:dyDescent="0.3">
      <c r="A160" s="54"/>
      <c r="B160" s="31"/>
      <c r="C160" s="30"/>
      <c r="D160" s="30"/>
      <c r="E160" s="30"/>
      <c r="F160" s="30"/>
      <c r="G160" s="30"/>
      <c r="H160" s="30"/>
      <c r="I160" s="30"/>
      <c r="J160" s="30"/>
      <c r="K160" s="30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3"/>
      <c r="W160" s="3"/>
    </row>
    <row r="161" spans="1:23" ht="14.4" x14ac:dyDescent="0.3">
      <c r="A161" s="54"/>
      <c r="B161" s="31"/>
      <c r="C161" s="30"/>
      <c r="D161" s="30"/>
      <c r="E161" s="30"/>
      <c r="F161" s="30"/>
      <c r="G161" s="30"/>
      <c r="H161" s="30"/>
      <c r="I161" s="30"/>
      <c r="J161" s="30"/>
      <c r="K161" s="30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3"/>
      <c r="W161" s="3"/>
    </row>
    <row r="162" spans="1:23" ht="14.4" x14ac:dyDescent="0.3">
      <c r="A162" s="54"/>
      <c r="B162" s="68" t="s">
        <v>203</v>
      </c>
      <c r="C162" s="30"/>
      <c r="D162" s="44"/>
      <c r="E162" s="23"/>
      <c r="F162" s="23"/>
      <c r="G162" s="23"/>
      <c r="H162" s="23"/>
      <c r="I162" s="23"/>
      <c r="J162" s="23"/>
      <c r="K162" s="23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3"/>
      <c r="W162" s="3"/>
    </row>
    <row r="163" spans="1:23" ht="14.4" x14ac:dyDescent="0.3">
      <c r="A163" s="54"/>
      <c r="B163" s="31"/>
      <c r="C163" s="30"/>
      <c r="D163" s="44"/>
      <c r="E163" s="23"/>
      <c r="F163" s="23"/>
      <c r="G163" s="23"/>
      <c r="H163" s="23"/>
      <c r="I163" s="23"/>
      <c r="J163" s="23"/>
      <c r="K163" s="23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3"/>
      <c r="W163" s="3"/>
    </row>
    <row r="164" spans="1:23" ht="14.4" x14ac:dyDescent="0.3">
      <c r="A164" s="57" t="s">
        <v>204</v>
      </c>
      <c r="B164" s="21" t="s">
        <v>205</v>
      </c>
      <c r="C164" s="22" t="s">
        <v>19</v>
      </c>
      <c r="D164" s="23">
        <v>100000</v>
      </c>
      <c r="E164" s="23">
        <v>0</v>
      </c>
      <c r="F164" s="24">
        <v>37190</v>
      </c>
      <c r="G164" s="25">
        <v>50000</v>
      </c>
      <c r="H164" s="23">
        <v>100000</v>
      </c>
      <c r="I164" s="23">
        <v>100000</v>
      </c>
      <c r="J164" s="26">
        <v>0</v>
      </c>
      <c r="K164" s="23">
        <v>0</v>
      </c>
      <c r="L164" s="120" t="s">
        <v>288</v>
      </c>
      <c r="M164" s="120"/>
      <c r="N164" s="120" t="s">
        <v>112</v>
      </c>
      <c r="O164" s="120"/>
      <c r="P164" s="120" t="s">
        <v>28</v>
      </c>
      <c r="Q164" s="119" t="s">
        <v>25</v>
      </c>
      <c r="R164" s="119" t="s">
        <v>25</v>
      </c>
      <c r="S164" s="119" t="s">
        <v>25</v>
      </c>
      <c r="T164" s="119"/>
      <c r="U164" s="119"/>
      <c r="V164" s="27"/>
      <c r="W164" s="27"/>
    </row>
    <row r="165" spans="1:23" ht="14.4" x14ac:dyDescent="0.3">
      <c r="A165" s="54">
        <v>5025</v>
      </c>
      <c r="B165" s="3" t="s">
        <v>206</v>
      </c>
      <c r="C165" s="22" t="s">
        <v>27</v>
      </c>
      <c r="D165" s="23">
        <v>220000</v>
      </c>
      <c r="E165" s="23">
        <v>0</v>
      </c>
      <c r="F165" s="23">
        <v>95000</v>
      </c>
      <c r="G165" s="23">
        <v>30000</v>
      </c>
      <c r="H165" s="23">
        <v>50000</v>
      </c>
      <c r="I165" s="23">
        <v>0</v>
      </c>
      <c r="J165" s="26">
        <v>0</v>
      </c>
      <c r="K165" s="23">
        <v>0</v>
      </c>
      <c r="L165" s="120" t="s">
        <v>288</v>
      </c>
      <c r="M165" s="124"/>
      <c r="N165" s="119" t="s">
        <v>45</v>
      </c>
      <c r="O165" s="119"/>
      <c r="P165" s="119" t="s">
        <v>25</v>
      </c>
      <c r="Q165" s="119" t="s">
        <v>28</v>
      </c>
      <c r="R165" s="119" t="s">
        <v>28</v>
      </c>
      <c r="S165" s="119"/>
      <c r="T165" s="119"/>
      <c r="U165" s="119"/>
      <c r="V165" s="40"/>
      <c r="W165" s="40"/>
    </row>
    <row r="166" spans="1:23" ht="15" customHeight="1" x14ac:dyDescent="0.3">
      <c r="A166" s="54">
        <v>5027</v>
      </c>
      <c r="B166" s="3" t="s">
        <v>207</v>
      </c>
      <c r="C166" s="22" t="s">
        <v>208</v>
      </c>
      <c r="D166" s="23">
        <v>10425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6">
        <v>0</v>
      </c>
      <c r="K166" s="23">
        <v>0</v>
      </c>
      <c r="L166" s="120" t="s">
        <v>288</v>
      </c>
      <c r="M166" s="119"/>
      <c r="N166" s="119" t="s">
        <v>28</v>
      </c>
      <c r="O166" s="119"/>
      <c r="P166" s="119"/>
      <c r="Q166" s="119" t="s">
        <v>28</v>
      </c>
      <c r="R166" s="119" t="s">
        <v>28</v>
      </c>
      <c r="S166" s="119" t="s">
        <v>28</v>
      </c>
      <c r="T166" s="119"/>
      <c r="U166" s="119" t="s">
        <v>28</v>
      </c>
      <c r="V166" s="3"/>
      <c r="W166" s="3"/>
    </row>
    <row r="167" spans="1:23" ht="14.4" x14ac:dyDescent="0.3">
      <c r="A167" s="54">
        <v>5044</v>
      </c>
      <c r="B167" s="3" t="s">
        <v>209</v>
      </c>
      <c r="C167" s="22" t="s">
        <v>208</v>
      </c>
      <c r="D167" s="23">
        <v>22325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6">
        <v>0</v>
      </c>
      <c r="K167" s="23">
        <v>0</v>
      </c>
      <c r="L167" s="120" t="s">
        <v>288</v>
      </c>
      <c r="M167" s="119"/>
      <c r="N167" s="119" t="s">
        <v>28</v>
      </c>
      <c r="O167" s="119"/>
      <c r="P167" s="119"/>
      <c r="Q167" s="119" t="s">
        <v>28</v>
      </c>
      <c r="R167" s="119" t="s">
        <v>28</v>
      </c>
      <c r="S167" s="119" t="s">
        <v>28</v>
      </c>
      <c r="T167" s="119"/>
      <c r="U167" s="119" t="s">
        <v>28</v>
      </c>
      <c r="V167" s="3"/>
      <c r="W167" s="3"/>
    </row>
    <row r="168" spans="1:23" ht="15" customHeight="1" x14ac:dyDescent="0.3">
      <c r="A168" s="69"/>
      <c r="B168" s="3" t="s">
        <v>210</v>
      </c>
      <c r="C168" s="22" t="s">
        <v>211</v>
      </c>
      <c r="D168" s="23">
        <v>0</v>
      </c>
      <c r="E168" s="24">
        <v>400000</v>
      </c>
      <c r="F168" s="24">
        <v>0</v>
      </c>
      <c r="G168" s="23">
        <v>0</v>
      </c>
      <c r="H168" s="23">
        <v>0</v>
      </c>
      <c r="I168" s="23">
        <v>0</v>
      </c>
      <c r="J168" s="26">
        <v>0</v>
      </c>
      <c r="K168" s="23">
        <v>0</v>
      </c>
      <c r="L168" s="120" t="s">
        <v>288</v>
      </c>
      <c r="M168" s="128"/>
      <c r="N168" s="128"/>
      <c r="O168" s="128" t="s">
        <v>112</v>
      </c>
      <c r="P168" s="128"/>
      <c r="Q168" s="126"/>
      <c r="R168" s="126"/>
      <c r="S168" s="126"/>
      <c r="T168" s="126"/>
      <c r="U168" s="126"/>
      <c r="V168" s="70"/>
      <c r="W168" s="70"/>
    </row>
    <row r="169" spans="1:23" ht="15" customHeight="1" x14ac:dyDescent="0.3">
      <c r="A169" s="54">
        <v>5066</v>
      </c>
      <c r="B169" s="3" t="s">
        <v>212</v>
      </c>
      <c r="C169" s="22" t="s">
        <v>43</v>
      </c>
      <c r="D169" s="23">
        <v>0</v>
      </c>
      <c r="E169" s="23">
        <v>25000</v>
      </c>
      <c r="F169" s="23">
        <v>0</v>
      </c>
      <c r="G169" s="23">
        <v>0</v>
      </c>
      <c r="H169" s="23">
        <v>0</v>
      </c>
      <c r="I169" s="23">
        <v>0</v>
      </c>
      <c r="J169" s="26">
        <v>0</v>
      </c>
      <c r="K169" s="23">
        <v>0</v>
      </c>
      <c r="L169" s="120" t="s">
        <v>288</v>
      </c>
      <c r="M169" s="127"/>
      <c r="N169" s="127"/>
      <c r="O169" s="119" t="s">
        <v>45</v>
      </c>
      <c r="P169" s="127"/>
      <c r="Q169" s="119"/>
      <c r="R169" s="119"/>
      <c r="S169" s="119"/>
      <c r="T169" s="119"/>
      <c r="U169" s="119"/>
      <c r="V169" s="63"/>
      <c r="W169" s="63"/>
    </row>
    <row r="170" spans="1:23" ht="15" customHeight="1" x14ac:dyDescent="0.3">
      <c r="A170" s="57" t="s">
        <v>213</v>
      </c>
      <c r="B170" s="31" t="s">
        <v>214</v>
      </c>
      <c r="C170" s="30" t="s">
        <v>215</v>
      </c>
      <c r="D170" s="23">
        <v>0</v>
      </c>
      <c r="E170" s="23">
        <v>0</v>
      </c>
      <c r="F170" s="23">
        <v>38000</v>
      </c>
      <c r="G170" s="23">
        <v>0</v>
      </c>
      <c r="H170" s="23">
        <v>0</v>
      </c>
      <c r="I170" s="23">
        <v>0</v>
      </c>
      <c r="J170" s="26">
        <v>0</v>
      </c>
      <c r="K170" s="23">
        <v>0</v>
      </c>
      <c r="L170" s="120" t="s">
        <v>288</v>
      </c>
      <c r="M170" s="119"/>
      <c r="N170" s="119"/>
      <c r="O170" s="119"/>
      <c r="P170" s="119" t="s">
        <v>28</v>
      </c>
      <c r="Q170" s="119"/>
      <c r="R170" s="119"/>
      <c r="S170" s="119"/>
      <c r="T170" s="119" t="s">
        <v>25</v>
      </c>
      <c r="U170" s="119" t="s">
        <v>25</v>
      </c>
      <c r="V170" s="3"/>
      <c r="W170" s="3"/>
    </row>
    <row r="171" spans="1:23" ht="15" customHeight="1" x14ac:dyDescent="0.3">
      <c r="A171" s="57"/>
      <c r="B171" s="3" t="s">
        <v>216</v>
      </c>
      <c r="C171" s="22" t="s">
        <v>34</v>
      </c>
      <c r="D171" s="23">
        <v>0</v>
      </c>
      <c r="E171" s="23">
        <v>0</v>
      </c>
      <c r="F171" s="23">
        <v>128235</v>
      </c>
      <c r="G171" s="23">
        <v>47822</v>
      </c>
      <c r="H171" s="23">
        <v>0</v>
      </c>
      <c r="I171" s="23">
        <v>0</v>
      </c>
      <c r="J171" s="26">
        <v>0</v>
      </c>
      <c r="K171" s="23">
        <v>0</v>
      </c>
      <c r="L171" s="120" t="s">
        <v>288</v>
      </c>
      <c r="M171" s="119"/>
      <c r="N171" s="119"/>
      <c r="O171" s="119"/>
      <c r="P171" s="119" t="s">
        <v>25</v>
      </c>
      <c r="Q171" s="119" t="s">
        <v>28</v>
      </c>
      <c r="R171" s="119"/>
      <c r="S171" s="119"/>
      <c r="T171" s="119"/>
      <c r="U171" s="119"/>
      <c r="V171" s="3"/>
      <c r="W171" s="3"/>
    </row>
    <row r="172" spans="1:23" ht="15" customHeight="1" x14ac:dyDescent="0.3">
      <c r="A172" s="69"/>
      <c r="B172" s="3" t="s">
        <v>217</v>
      </c>
      <c r="C172" s="22" t="s">
        <v>39</v>
      </c>
      <c r="D172" s="23">
        <v>0</v>
      </c>
      <c r="E172" s="23">
        <v>0</v>
      </c>
      <c r="F172" s="23">
        <v>220000</v>
      </c>
      <c r="G172" s="23">
        <v>0</v>
      </c>
      <c r="H172" s="23">
        <v>0</v>
      </c>
      <c r="I172" s="23">
        <v>0</v>
      </c>
      <c r="J172" s="26">
        <v>0</v>
      </c>
      <c r="K172" s="23">
        <v>0</v>
      </c>
      <c r="L172" s="120" t="s">
        <v>288</v>
      </c>
      <c r="M172" s="123"/>
      <c r="N172" s="123"/>
      <c r="O172" s="123"/>
      <c r="P172" s="123" t="s">
        <v>112</v>
      </c>
      <c r="Q172" s="119" t="s">
        <v>20</v>
      </c>
      <c r="R172" s="119" t="s">
        <v>20</v>
      </c>
      <c r="S172" s="119"/>
      <c r="T172" s="119"/>
      <c r="U172" s="119"/>
      <c r="V172" s="41"/>
      <c r="W172" s="41"/>
    </row>
    <row r="173" spans="1:23" ht="14.4" x14ac:dyDescent="0.3">
      <c r="A173" s="69"/>
      <c r="B173" s="3" t="s">
        <v>218</v>
      </c>
      <c r="C173" s="22" t="s">
        <v>211</v>
      </c>
      <c r="D173" s="23">
        <v>0</v>
      </c>
      <c r="E173" s="23">
        <v>0</v>
      </c>
      <c r="F173" s="23">
        <v>330000</v>
      </c>
      <c r="G173" s="24">
        <v>0</v>
      </c>
      <c r="H173" s="23">
        <v>0</v>
      </c>
      <c r="I173" s="23">
        <v>0</v>
      </c>
      <c r="J173" s="26">
        <v>0</v>
      </c>
      <c r="K173" s="23">
        <v>0</v>
      </c>
      <c r="L173" s="120" t="s">
        <v>288</v>
      </c>
      <c r="M173" s="129"/>
      <c r="N173" s="129"/>
      <c r="O173" s="129"/>
      <c r="P173" s="123" t="s">
        <v>112</v>
      </c>
      <c r="Q173" s="126"/>
      <c r="R173" s="126"/>
      <c r="S173" s="126"/>
      <c r="T173" s="126"/>
      <c r="U173" s="126"/>
      <c r="V173" s="71"/>
      <c r="W173" s="71"/>
    </row>
    <row r="174" spans="1:23" ht="15" customHeight="1" x14ac:dyDescent="0.3">
      <c r="A174" s="69"/>
      <c r="B174" s="21" t="s">
        <v>219</v>
      </c>
      <c r="C174" s="22" t="s">
        <v>211</v>
      </c>
      <c r="D174" s="23">
        <v>0</v>
      </c>
      <c r="E174" s="23">
        <v>0</v>
      </c>
      <c r="F174" s="23">
        <v>600000</v>
      </c>
      <c r="G174" s="25">
        <v>0</v>
      </c>
      <c r="H174" s="140">
        <v>6000000</v>
      </c>
      <c r="I174" s="23">
        <v>0</v>
      </c>
      <c r="J174" s="26">
        <v>0</v>
      </c>
      <c r="K174" s="23">
        <v>0</v>
      </c>
      <c r="L174" s="120" t="s">
        <v>288</v>
      </c>
      <c r="M174" s="120"/>
      <c r="N174" s="120"/>
      <c r="O174" s="120"/>
      <c r="P174" s="120" t="s">
        <v>112</v>
      </c>
      <c r="Q174" s="120"/>
      <c r="R174" s="120" t="s">
        <v>112</v>
      </c>
      <c r="S174" s="120"/>
      <c r="T174" s="120"/>
      <c r="U174" s="120"/>
      <c r="V174" s="27"/>
      <c r="W174" s="27"/>
    </row>
    <row r="175" spans="1:23" ht="14.4" x14ac:dyDescent="0.3">
      <c r="A175" s="54"/>
      <c r="B175" s="31" t="s">
        <v>220</v>
      </c>
      <c r="C175" s="22" t="s">
        <v>43</v>
      </c>
      <c r="D175" s="23">
        <v>0</v>
      </c>
      <c r="E175" s="23">
        <v>0</v>
      </c>
      <c r="F175" s="44">
        <v>26000</v>
      </c>
      <c r="G175" s="62">
        <v>0</v>
      </c>
      <c r="H175" s="62">
        <v>0</v>
      </c>
      <c r="I175" s="62">
        <v>0</v>
      </c>
      <c r="J175" s="26">
        <v>0</v>
      </c>
      <c r="K175" s="23">
        <v>0</v>
      </c>
      <c r="L175" s="120" t="s">
        <v>287</v>
      </c>
      <c r="M175" s="119"/>
      <c r="N175" s="119"/>
      <c r="O175" s="119"/>
      <c r="P175" s="119" t="s">
        <v>28</v>
      </c>
      <c r="Q175" s="119"/>
      <c r="R175" s="119"/>
      <c r="S175" s="119"/>
      <c r="T175" s="119"/>
      <c r="U175" s="119"/>
      <c r="V175" s="3"/>
      <c r="W175" s="3"/>
    </row>
    <row r="176" spans="1:23" s="40" customFormat="1" ht="15" customHeight="1" x14ac:dyDescent="0.3">
      <c r="A176" s="54">
        <v>3022</v>
      </c>
      <c r="B176" s="31" t="s">
        <v>221</v>
      </c>
      <c r="C176" s="30" t="s">
        <v>19</v>
      </c>
      <c r="D176" s="23">
        <v>0</v>
      </c>
      <c r="E176" s="23">
        <v>0</v>
      </c>
      <c r="F176" s="23">
        <v>0</v>
      </c>
      <c r="G176" s="25">
        <v>220000</v>
      </c>
      <c r="H176" s="23">
        <v>0</v>
      </c>
      <c r="I176" s="23">
        <v>0</v>
      </c>
      <c r="J176" s="26">
        <v>0</v>
      </c>
      <c r="K176" s="23">
        <v>0</v>
      </c>
      <c r="L176" s="120" t="s">
        <v>287</v>
      </c>
      <c r="M176" s="119"/>
      <c r="N176" s="119"/>
      <c r="O176" s="119"/>
      <c r="P176" s="119"/>
      <c r="Q176" s="119" t="s">
        <v>20</v>
      </c>
      <c r="R176" s="119"/>
      <c r="S176" s="119"/>
      <c r="T176" s="119"/>
      <c r="U176" s="119"/>
      <c r="V176" s="3"/>
      <c r="W176" s="3"/>
    </row>
    <row r="177" spans="1:23" ht="14.4" x14ac:dyDescent="0.3">
      <c r="A177" s="54"/>
      <c r="B177" s="31" t="s">
        <v>222</v>
      </c>
      <c r="C177" s="30" t="s">
        <v>19</v>
      </c>
      <c r="D177" s="23">
        <v>0</v>
      </c>
      <c r="E177" s="23">
        <v>0</v>
      </c>
      <c r="F177" s="23">
        <v>0</v>
      </c>
      <c r="G177" s="23">
        <v>440000</v>
      </c>
      <c r="H177" s="23">
        <v>0</v>
      </c>
      <c r="I177" s="23">
        <v>0</v>
      </c>
      <c r="J177" s="26">
        <v>0</v>
      </c>
      <c r="K177" s="23">
        <v>0</v>
      </c>
      <c r="L177" s="120" t="s">
        <v>287</v>
      </c>
      <c r="M177" s="119"/>
      <c r="N177" s="119"/>
      <c r="O177" s="119"/>
      <c r="P177" s="119"/>
      <c r="Q177" s="119" t="s">
        <v>20</v>
      </c>
      <c r="R177" s="119"/>
      <c r="S177" s="119"/>
      <c r="T177" s="119"/>
      <c r="U177" s="119"/>
      <c r="V177" s="3"/>
      <c r="W177" s="3"/>
    </row>
    <row r="178" spans="1:23" ht="14.4" x14ac:dyDescent="0.3">
      <c r="A178" s="61"/>
      <c r="B178" s="3" t="s">
        <v>223</v>
      </c>
      <c r="C178" s="39" t="s">
        <v>224</v>
      </c>
      <c r="D178" s="23">
        <v>0</v>
      </c>
      <c r="E178" s="23">
        <v>0</v>
      </c>
      <c r="F178" s="23">
        <v>0</v>
      </c>
      <c r="G178" s="23">
        <v>21836</v>
      </c>
      <c r="H178" s="23">
        <v>0</v>
      </c>
      <c r="I178" s="23">
        <v>0</v>
      </c>
      <c r="J178" s="26">
        <v>0</v>
      </c>
      <c r="K178" s="23">
        <v>0</v>
      </c>
      <c r="L178" s="120" t="s">
        <v>288</v>
      </c>
      <c r="M178" s="119"/>
      <c r="N178" s="119"/>
      <c r="O178" s="119"/>
      <c r="P178" s="119"/>
      <c r="Q178" s="119" t="s">
        <v>28</v>
      </c>
      <c r="R178" s="119"/>
      <c r="S178" s="119"/>
      <c r="T178" s="119"/>
      <c r="U178" s="119"/>
      <c r="V178" s="3"/>
      <c r="W178" s="3"/>
    </row>
    <row r="179" spans="1:23" ht="14.4" x14ac:dyDescent="0.3">
      <c r="A179" s="57"/>
      <c r="B179" s="3" t="s">
        <v>225</v>
      </c>
      <c r="C179" s="39" t="s">
        <v>224</v>
      </c>
      <c r="D179" s="23">
        <v>0</v>
      </c>
      <c r="E179" s="23">
        <v>0</v>
      </c>
      <c r="F179" s="23">
        <v>0</v>
      </c>
      <c r="G179" s="23">
        <v>40900</v>
      </c>
      <c r="H179" s="23">
        <v>0</v>
      </c>
      <c r="I179" s="23">
        <v>0</v>
      </c>
      <c r="J179" s="26">
        <v>0</v>
      </c>
      <c r="K179" s="23">
        <v>0</v>
      </c>
      <c r="L179" s="120" t="s">
        <v>288</v>
      </c>
      <c r="M179" s="124"/>
      <c r="N179" s="124"/>
      <c r="O179" s="124"/>
      <c r="P179" s="124"/>
      <c r="Q179" s="119" t="s">
        <v>28</v>
      </c>
      <c r="R179" s="119"/>
      <c r="S179" s="119"/>
      <c r="T179" s="119"/>
      <c r="U179" s="119"/>
      <c r="V179" s="40"/>
      <c r="W179" s="40"/>
    </row>
    <row r="180" spans="1:23" s="40" customFormat="1" ht="15" customHeight="1" x14ac:dyDescent="0.3">
      <c r="A180" s="61"/>
      <c r="B180" s="3" t="s">
        <v>226</v>
      </c>
      <c r="C180" s="39" t="s">
        <v>227</v>
      </c>
      <c r="D180" s="23">
        <v>0</v>
      </c>
      <c r="E180" s="23">
        <v>0</v>
      </c>
      <c r="F180" s="23">
        <v>0</v>
      </c>
      <c r="G180" s="23">
        <v>50000</v>
      </c>
      <c r="H180" s="23">
        <v>0</v>
      </c>
      <c r="I180" s="23">
        <v>0</v>
      </c>
      <c r="J180" s="26">
        <v>0</v>
      </c>
      <c r="K180" s="23">
        <v>0</v>
      </c>
      <c r="L180" s="120" t="s">
        <v>288</v>
      </c>
      <c r="M180" s="124"/>
      <c r="N180" s="124"/>
      <c r="O180" s="124"/>
      <c r="P180" s="124"/>
      <c r="Q180" s="119" t="s">
        <v>28</v>
      </c>
      <c r="R180" s="119"/>
      <c r="S180" s="119"/>
      <c r="T180" s="119"/>
      <c r="U180" s="119"/>
    </row>
    <row r="181" spans="1:23" ht="15" customHeight="1" x14ac:dyDescent="0.3">
      <c r="A181" s="72"/>
      <c r="B181" s="3" t="s">
        <v>228</v>
      </c>
      <c r="C181" s="22" t="s">
        <v>39</v>
      </c>
      <c r="D181" s="23">
        <v>0</v>
      </c>
      <c r="E181" s="23">
        <v>0</v>
      </c>
      <c r="F181" s="23">
        <v>0</v>
      </c>
      <c r="G181" s="23">
        <v>45000</v>
      </c>
      <c r="H181" s="23">
        <v>0</v>
      </c>
      <c r="I181" s="23">
        <v>0</v>
      </c>
      <c r="J181" s="26">
        <v>0</v>
      </c>
      <c r="K181" s="23">
        <v>0</v>
      </c>
      <c r="L181" s="120" t="s">
        <v>288</v>
      </c>
      <c r="M181" s="123"/>
      <c r="N181" s="123"/>
      <c r="O181" s="123"/>
      <c r="P181" s="123"/>
      <c r="Q181" s="119" t="s">
        <v>25</v>
      </c>
      <c r="R181" s="123"/>
      <c r="S181" s="123"/>
      <c r="T181" s="123"/>
      <c r="U181" s="123"/>
      <c r="V181" s="41"/>
      <c r="W181" s="41"/>
    </row>
    <row r="182" spans="1:23" ht="15" customHeight="1" x14ac:dyDescent="0.3">
      <c r="A182" s="57"/>
      <c r="B182" s="3" t="s">
        <v>229</v>
      </c>
      <c r="C182" s="22" t="s">
        <v>230</v>
      </c>
      <c r="D182" s="23">
        <v>0</v>
      </c>
      <c r="E182" s="23">
        <v>0</v>
      </c>
      <c r="F182" s="23">
        <v>0</v>
      </c>
      <c r="G182" s="23">
        <v>50000</v>
      </c>
      <c r="H182" s="23">
        <v>0</v>
      </c>
      <c r="I182" s="23">
        <v>0</v>
      </c>
      <c r="J182" s="26">
        <v>0</v>
      </c>
      <c r="K182" s="23">
        <v>0</v>
      </c>
      <c r="L182" s="120" t="s">
        <v>288</v>
      </c>
      <c r="M182" s="119"/>
      <c r="N182" s="119"/>
      <c r="O182" s="119"/>
      <c r="P182" s="119"/>
      <c r="Q182" s="119" t="s">
        <v>28</v>
      </c>
      <c r="R182" s="119"/>
      <c r="S182" s="119"/>
      <c r="T182" s="119"/>
      <c r="U182" s="119"/>
      <c r="V182" s="3"/>
      <c r="W182" s="3"/>
    </row>
    <row r="183" spans="1:23" ht="14.4" x14ac:dyDescent="0.3">
      <c r="A183" s="73">
        <v>5082</v>
      </c>
      <c r="B183" s="21" t="s">
        <v>231</v>
      </c>
      <c r="C183" s="22" t="s">
        <v>19</v>
      </c>
      <c r="D183" s="23">
        <v>0</v>
      </c>
      <c r="E183" s="23">
        <v>0</v>
      </c>
      <c r="F183" s="23">
        <v>0</v>
      </c>
      <c r="G183" s="25">
        <v>0</v>
      </c>
      <c r="H183" s="23">
        <v>500000</v>
      </c>
      <c r="I183" s="23">
        <v>0</v>
      </c>
      <c r="J183" s="26">
        <v>0</v>
      </c>
      <c r="K183" s="23">
        <v>0</v>
      </c>
      <c r="L183" s="120" t="s">
        <v>288</v>
      </c>
      <c r="M183" s="124"/>
      <c r="N183" s="124"/>
      <c r="O183" s="124"/>
      <c r="P183" s="124"/>
      <c r="Q183" s="119"/>
      <c r="R183" s="119" t="s">
        <v>20</v>
      </c>
      <c r="S183" s="119"/>
      <c r="T183" s="119"/>
      <c r="U183" s="119"/>
      <c r="V183" s="40"/>
      <c r="W183" s="40"/>
    </row>
    <row r="184" spans="1:23" ht="14.4" x14ac:dyDescent="0.3">
      <c r="A184" s="54">
        <v>6021</v>
      </c>
      <c r="B184" s="31" t="s">
        <v>232</v>
      </c>
      <c r="C184" s="22" t="s">
        <v>27</v>
      </c>
      <c r="D184" s="23">
        <v>0</v>
      </c>
      <c r="E184" s="23">
        <v>0</v>
      </c>
      <c r="F184" s="23">
        <v>0</v>
      </c>
      <c r="G184" s="25">
        <v>0</v>
      </c>
      <c r="H184" s="23">
        <v>50000</v>
      </c>
      <c r="I184" s="23">
        <v>0</v>
      </c>
      <c r="J184" s="26">
        <v>0</v>
      </c>
      <c r="K184" s="23">
        <v>0</v>
      </c>
      <c r="L184" s="120" t="s">
        <v>288</v>
      </c>
      <c r="M184" s="119"/>
      <c r="N184" s="119"/>
      <c r="O184" s="119"/>
      <c r="P184" s="119"/>
      <c r="Q184" s="119"/>
      <c r="R184" s="119" t="s">
        <v>28</v>
      </c>
      <c r="S184" s="119"/>
      <c r="T184" s="119"/>
      <c r="U184" s="119"/>
      <c r="V184" s="3"/>
      <c r="W184" s="3"/>
    </row>
    <row r="185" spans="1:23" ht="15" customHeight="1" x14ac:dyDescent="0.3">
      <c r="A185" s="57"/>
      <c r="B185" s="21" t="s">
        <v>233</v>
      </c>
      <c r="C185" s="39" t="s">
        <v>39</v>
      </c>
      <c r="D185" s="23">
        <v>0</v>
      </c>
      <c r="E185" s="23">
        <v>0</v>
      </c>
      <c r="F185" s="23">
        <v>0</v>
      </c>
      <c r="G185" s="25">
        <v>0</v>
      </c>
      <c r="H185" s="23">
        <v>200000</v>
      </c>
      <c r="I185" s="23">
        <v>0</v>
      </c>
      <c r="J185" s="26">
        <v>0</v>
      </c>
      <c r="K185" s="23">
        <v>0</v>
      </c>
      <c r="L185" s="120" t="s">
        <v>288</v>
      </c>
      <c r="M185" s="124"/>
      <c r="N185" s="124"/>
      <c r="O185" s="124"/>
      <c r="P185" s="124"/>
      <c r="Q185" s="119"/>
      <c r="R185" s="119" t="s">
        <v>25</v>
      </c>
      <c r="S185" s="119"/>
      <c r="T185" s="119"/>
      <c r="U185" s="119"/>
      <c r="V185" s="40"/>
      <c r="W185" s="40"/>
    </row>
    <row r="186" spans="1:23" ht="15" customHeight="1" x14ac:dyDescent="0.3">
      <c r="A186" s="57" t="s">
        <v>234</v>
      </c>
      <c r="B186" s="74" t="s">
        <v>235</v>
      </c>
      <c r="C186" s="22" t="s">
        <v>31</v>
      </c>
      <c r="D186" s="23">
        <v>0</v>
      </c>
      <c r="E186" s="23">
        <v>0</v>
      </c>
      <c r="F186" s="23">
        <v>0</v>
      </c>
      <c r="G186" s="25">
        <v>0</v>
      </c>
      <c r="H186" s="23">
        <v>0</v>
      </c>
      <c r="I186" s="23">
        <v>70000</v>
      </c>
      <c r="J186" s="26">
        <v>0</v>
      </c>
      <c r="K186" s="23">
        <v>0</v>
      </c>
      <c r="L186" s="120" t="s">
        <v>288</v>
      </c>
      <c r="M186" s="119"/>
      <c r="N186" s="119"/>
      <c r="O186" s="119"/>
      <c r="P186" s="119"/>
      <c r="Q186" s="119"/>
      <c r="R186" s="119"/>
      <c r="S186" s="119" t="s">
        <v>25</v>
      </c>
      <c r="T186" s="119"/>
      <c r="U186" s="119"/>
      <c r="V186" s="3"/>
      <c r="W186" s="3"/>
    </row>
    <row r="187" spans="1:23" ht="15" hidden="1" customHeight="1" x14ac:dyDescent="0.3">
      <c r="A187" s="54">
        <v>3028</v>
      </c>
      <c r="B187" s="31" t="s">
        <v>236</v>
      </c>
      <c r="C187" s="30" t="s">
        <v>237</v>
      </c>
      <c r="D187" s="23">
        <v>0</v>
      </c>
      <c r="E187" s="23">
        <v>0</v>
      </c>
      <c r="F187" s="23">
        <v>0</v>
      </c>
      <c r="G187" s="25">
        <v>0</v>
      </c>
      <c r="H187" s="23"/>
      <c r="I187" s="23"/>
      <c r="J187" s="23"/>
      <c r="K187" s="23">
        <v>0</v>
      </c>
      <c r="L187" s="120" t="s">
        <v>288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3"/>
      <c r="W187" s="3"/>
    </row>
    <row r="188" spans="1:23" ht="15" hidden="1" customHeight="1" x14ac:dyDescent="0.3">
      <c r="A188" s="54">
        <v>3077</v>
      </c>
      <c r="B188" s="31" t="s">
        <v>238</v>
      </c>
      <c r="C188" s="30" t="s">
        <v>237</v>
      </c>
      <c r="D188" s="23">
        <v>0</v>
      </c>
      <c r="E188" s="23">
        <v>0</v>
      </c>
      <c r="F188" s="23">
        <v>0</v>
      </c>
      <c r="G188" s="25">
        <v>0</v>
      </c>
      <c r="H188" s="23"/>
      <c r="I188" s="23"/>
      <c r="J188" s="23"/>
      <c r="K188" s="23">
        <v>0</v>
      </c>
      <c r="L188" s="120" t="s">
        <v>288</v>
      </c>
      <c r="M188" s="119"/>
      <c r="N188" s="119"/>
      <c r="O188" s="119"/>
      <c r="P188" s="119"/>
      <c r="Q188" s="119"/>
      <c r="R188" s="119"/>
      <c r="S188" s="119"/>
      <c r="T188" s="119"/>
      <c r="U188" s="119"/>
      <c r="V188" s="3"/>
      <c r="W188" s="3"/>
    </row>
    <row r="189" spans="1:23" ht="14.4" hidden="1" x14ac:dyDescent="0.3">
      <c r="A189" s="54">
        <v>3071</v>
      </c>
      <c r="B189" s="3" t="s">
        <v>239</v>
      </c>
      <c r="C189" s="22" t="s">
        <v>237</v>
      </c>
      <c r="D189" s="23">
        <v>0</v>
      </c>
      <c r="E189" s="23">
        <v>0</v>
      </c>
      <c r="F189" s="23">
        <v>0</v>
      </c>
      <c r="G189" s="25">
        <v>0</v>
      </c>
      <c r="H189" s="23"/>
      <c r="I189" s="23"/>
      <c r="J189" s="23"/>
      <c r="K189" s="23">
        <v>0</v>
      </c>
      <c r="L189" s="120" t="s">
        <v>288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3"/>
      <c r="W189" s="3"/>
    </row>
    <row r="190" spans="1:23" ht="14.4" x14ac:dyDescent="0.3">
      <c r="A190" s="75">
        <v>5037</v>
      </c>
      <c r="B190" s="21" t="s">
        <v>240</v>
      </c>
      <c r="C190" s="39" t="s">
        <v>27</v>
      </c>
      <c r="D190" s="23">
        <v>0</v>
      </c>
      <c r="E190" s="23">
        <v>0</v>
      </c>
      <c r="F190" s="23">
        <v>0</v>
      </c>
      <c r="G190" s="25">
        <v>0</v>
      </c>
      <c r="H190" s="23">
        <v>0</v>
      </c>
      <c r="I190" s="23">
        <v>0</v>
      </c>
      <c r="J190" s="23">
        <v>162000</v>
      </c>
      <c r="K190" s="23">
        <v>0</v>
      </c>
      <c r="L190" s="120" t="s">
        <v>288</v>
      </c>
      <c r="M190" s="130"/>
      <c r="N190" s="130"/>
      <c r="O190" s="130"/>
      <c r="P190" s="130"/>
      <c r="Q190" s="119"/>
      <c r="R190" s="119"/>
      <c r="S190" s="119"/>
      <c r="T190" s="119" t="s">
        <v>128</v>
      </c>
      <c r="U190" s="119"/>
      <c r="V190" s="49"/>
      <c r="W190" s="49"/>
    </row>
    <row r="191" spans="1:23" ht="15" hidden="1" customHeight="1" x14ac:dyDescent="0.3">
      <c r="A191" s="54">
        <v>3039</v>
      </c>
      <c r="B191" s="31" t="s">
        <v>241</v>
      </c>
      <c r="C191" s="30" t="s">
        <v>19</v>
      </c>
      <c r="D191" s="23"/>
      <c r="E191" s="23"/>
      <c r="F191" s="23"/>
      <c r="G191" s="23"/>
      <c r="H191" s="23"/>
      <c r="I191" s="23"/>
      <c r="J191" s="23"/>
      <c r="K191" s="23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3"/>
      <c r="W191" s="3"/>
    </row>
    <row r="192" spans="1:23" ht="14.4" hidden="1" x14ac:dyDescent="0.3">
      <c r="A192" s="54">
        <v>3029</v>
      </c>
      <c r="B192" s="31" t="s">
        <v>242</v>
      </c>
      <c r="C192" s="30" t="s">
        <v>19</v>
      </c>
      <c r="D192" s="23"/>
      <c r="E192" s="23"/>
      <c r="F192" s="23"/>
      <c r="G192" s="23"/>
      <c r="H192" s="23"/>
      <c r="I192" s="23"/>
      <c r="J192" s="23"/>
      <c r="K192" s="23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3"/>
      <c r="W192" s="3"/>
    </row>
    <row r="193" spans="1:23" ht="14.4" hidden="1" x14ac:dyDescent="0.3">
      <c r="A193" s="54">
        <v>3024</v>
      </c>
      <c r="B193" s="31" t="s">
        <v>243</v>
      </c>
      <c r="C193" s="30" t="s">
        <v>19</v>
      </c>
      <c r="D193" s="23"/>
      <c r="E193" s="23"/>
      <c r="F193" s="23"/>
      <c r="G193" s="23"/>
      <c r="H193" s="23"/>
      <c r="I193" s="23"/>
      <c r="J193" s="23"/>
      <c r="K193" s="23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3"/>
      <c r="W193" s="3"/>
    </row>
    <row r="194" spans="1:23" ht="14.4" hidden="1" x14ac:dyDescent="0.3">
      <c r="A194" s="54"/>
      <c r="B194" s="31" t="s">
        <v>244</v>
      </c>
      <c r="C194" s="30" t="s">
        <v>19</v>
      </c>
      <c r="D194" s="23"/>
      <c r="E194" s="23"/>
      <c r="F194" s="23"/>
      <c r="G194" s="23"/>
      <c r="H194" s="23"/>
      <c r="I194" s="23"/>
      <c r="J194" s="23"/>
      <c r="K194" s="23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3"/>
      <c r="W194" s="3"/>
    </row>
    <row r="195" spans="1:23" ht="14.4" x14ac:dyDescent="0.3">
      <c r="A195" s="54"/>
      <c r="B195" s="31"/>
      <c r="C195" s="30"/>
      <c r="D195" s="23"/>
      <c r="E195" s="23"/>
      <c r="F195" s="23"/>
      <c r="G195" s="23"/>
      <c r="H195" s="23"/>
      <c r="I195" s="23"/>
      <c r="J195" s="23"/>
      <c r="K195" s="23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3"/>
      <c r="W195" s="3"/>
    </row>
    <row r="196" spans="1:23" ht="14.4" x14ac:dyDescent="0.3">
      <c r="A196" s="54"/>
      <c r="B196" s="31"/>
      <c r="C196" s="32" t="s">
        <v>245</v>
      </c>
      <c r="D196" s="33">
        <v>352750</v>
      </c>
      <c r="E196" s="33">
        <v>425000</v>
      </c>
      <c r="F196" s="33">
        <v>1474425</v>
      </c>
      <c r="G196" s="33">
        <v>995558</v>
      </c>
      <c r="H196" s="33">
        <v>6900000</v>
      </c>
      <c r="I196" s="33">
        <v>170000</v>
      </c>
      <c r="J196" s="33">
        <v>162000</v>
      </c>
      <c r="K196" s="33">
        <v>0</v>
      </c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3"/>
      <c r="W196" s="3"/>
    </row>
    <row r="197" spans="1:23" ht="14.4" x14ac:dyDescent="0.3">
      <c r="A197" s="54"/>
      <c r="B197" s="31"/>
      <c r="C197" s="32"/>
      <c r="D197" s="23"/>
      <c r="E197" s="23"/>
      <c r="F197" s="23"/>
      <c r="G197" s="23"/>
      <c r="H197" s="23"/>
      <c r="I197" s="23"/>
      <c r="J197" s="23"/>
      <c r="K197" s="23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3"/>
      <c r="W197" s="3"/>
    </row>
    <row r="198" spans="1:23" ht="14.4" x14ac:dyDescent="0.3">
      <c r="A198" s="54"/>
      <c r="B198" s="31"/>
      <c r="C198" s="30"/>
      <c r="D198" s="30"/>
      <c r="E198" s="30"/>
      <c r="F198" s="30"/>
      <c r="G198" s="30"/>
      <c r="H198" s="30"/>
      <c r="I198" s="30"/>
      <c r="J198" s="30"/>
      <c r="K198" s="30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3"/>
      <c r="W198" s="3"/>
    </row>
    <row r="199" spans="1:23" ht="14.4" x14ac:dyDescent="0.3">
      <c r="A199" s="54"/>
      <c r="B199" s="68" t="s">
        <v>246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3"/>
      <c r="W199" s="3"/>
    </row>
    <row r="200" spans="1:23" ht="14.4" x14ac:dyDescent="0.3">
      <c r="A200" s="54"/>
      <c r="B200" s="31"/>
      <c r="C200" s="30"/>
      <c r="D200" s="23"/>
      <c r="E200" s="23"/>
      <c r="F200" s="23"/>
      <c r="G200" s="23"/>
      <c r="H200" s="23"/>
      <c r="I200" s="23"/>
      <c r="J200" s="23"/>
      <c r="K200" s="23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3"/>
      <c r="W200" s="3"/>
    </row>
    <row r="201" spans="1:23" ht="14.4" x14ac:dyDescent="0.3">
      <c r="A201" s="76"/>
      <c r="B201" s="3" t="s">
        <v>247</v>
      </c>
      <c r="C201" s="22" t="s">
        <v>211</v>
      </c>
      <c r="D201" s="23">
        <v>0</v>
      </c>
      <c r="E201" s="23">
        <v>0</v>
      </c>
      <c r="F201" s="23">
        <v>0</v>
      </c>
      <c r="G201" s="23">
        <v>1900000</v>
      </c>
      <c r="H201" s="23">
        <v>0</v>
      </c>
      <c r="I201" s="23">
        <v>0</v>
      </c>
      <c r="J201" s="26">
        <v>0</v>
      </c>
      <c r="K201" s="23">
        <v>0</v>
      </c>
      <c r="L201" s="120" t="s">
        <v>288</v>
      </c>
      <c r="M201" s="123"/>
      <c r="N201" s="123"/>
      <c r="O201" s="123"/>
      <c r="P201" s="123"/>
      <c r="Q201" s="119" t="s">
        <v>20</v>
      </c>
      <c r="R201" s="119"/>
      <c r="S201" s="119"/>
      <c r="T201" s="119"/>
      <c r="U201" s="119"/>
      <c r="V201" s="41"/>
      <c r="W201" s="41"/>
    </row>
    <row r="202" spans="1:23" ht="14.4" hidden="1" x14ac:dyDescent="0.3">
      <c r="A202" s="54">
        <v>3010</v>
      </c>
      <c r="B202" s="31" t="s">
        <v>249</v>
      </c>
      <c r="C202" s="30" t="s">
        <v>19</v>
      </c>
      <c r="D202" s="23"/>
      <c r="E202" s="23"/>
      <c r="F202" s="23"/>
      <c r="G202" s="23"/>
      <c r="H202" s="23"/>
      <c r="I202" s="23"/>
      <c r="J202" s="23"/>
      <c r="K202" s="23"/>
      <c r="L202" s="120" t="s">
        <v>288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3"/>
      <c r="W202" s="3"/>
    </row>
    <row r="203" spans="1:23" ht="15" customHeight="1" x14ac:dyDescent="0.3">
      <c r="A203" s="57"/>
      <c r="B203" s="3" t="s">
        <v>250</v>
      </c>
      <c r="C203" s="22" t="s">
        <v>211</v>
      </c>
      <c r="D203" s="23">
        <v>0</v>
      </c>
      <c r="E203" s="23">
        <v>0</v>
      </c>
      <c r="F203" s="23">
        <v>0</v>
      </c>
      <c r="G203" s="23">
        <v>50000</v>
      </c>
      <c r="H203" s="23">
        <v>0</v>
      </c>
      <c r="I203" s="23">
        <v>0</v>
      </c>
      <c r="J203" s="26">
        <v>0</v>
      </c>
      <c r="K203" s="23">
        <v>0</v>
      </c>
      <c r="L203" s="120" t="s">
        <v>288</v>
      </c>
      <c r="M203" s="123"/>
      <c r="N203" s="123"/>
      <c r="O203" s="123"/>
      <c r="P203" s="123"/>
      <c r="Q203" s="119" t="s">
        <v>25</v>
      </c>
      <c r="R203" s="119"/>
      <c r="S203" s="119"/>
      <c r="T203" s="119"/>
      <c r="U203" s="119"/>
      <c r="V203" s="41"/>
      <c r="W203" s="41"/>
    </row>
    <row r="204" spans="1:23" ht="14.4" hidden="1" x14ac:dyDescent="0.3">
      <c r="A204" s="54"/>
      <c r="B204" s="31" t="s">
        <v>251</v>
      </c>
      <c r="C204" s="30" t="s">
        <v>19</v>
      </c>
      <c r="D204" s="23"/>
      <c r="E204" s="23"/>
      <c r="F204" s="23"/>
      <c r="G204" s="23"/>
      <c r="H204" s="23"/>
      <c r="I204" s="23"/>
      <c r="J204" s="23"/>
      <c r="K204" s="23"/>
      <c r="L204" s="120" t="s">
        <v>288</v>
      </c>
      <c r="M204" s="119"/>
      <c r="N204" s="119"/>
      <c r="O204" s="119"/>
      <c r="P204" s="119"/>
      <c r="Q204" s="119"/>
      <c r="R204" s="119" t="s">
        <v>20</v>
      </c>
      <c r="S204" s="119"/>
      <c r="T204" s="119"/>
      <c r="U204" s="119"/>
      <c r="V204" s="3"/>
      <c r="W204" s="3"/>
    </row>
    <row r="205" spans="1:23" ht="14.4" hidden="1" x14ac:dyDescent="0.3">
      <c r="A205" s="54">
        <v>3022</v>
      </c>
      <c r="B205" s="31" t="s">
        <v>252</v>
      </c>
      <c r="C205" s="30" t="s">
        <v>19</v>
      </c>
      <c r="D205" s="23"/>
      <c r="E205" s="23"/>
      <c r="F205" s="23"/>
      <c r="G205" s="23"/>
      <c r="H205" s="23"/>
      <c r="I205" s="23"/>
      <c r="J205" s="23"/>
      <c r="K205" s="23"/>
      <c r="L205" s="120" t="s">
        <v>288</v>
      </c>
      <c r="M205" s="119"/>
      <c r="N205" s="119"/>
      <c r="O205" s="119"/>
      <c r="P205" s="119"/>
      <c r="Q205" s="119"/>
      <c r="R205" s="119"/>
      <c r="S205" s="119"/>
      <c r="T205" s="119"/>
      <c r="U205" s="119"/>
      <c r="V205" s="3"/>
      <c r="W205" s="3"/>
    </row>
    <row r="206" spans="1:23" ht="15" hidden="1" customHeight="1" x14ac:dyDescent="0.3">
      <c r="A206" s="54">
        <v>3049</v>
      </c>
      <c r="B206" s="3" t="s">
        <v>253</v>
      </c>
      <c r="C206" s="22" t="s">
        <v>19</v>
      </c>
      <c r="D206" s="23"/>
      <c r="E206" s="23"/>
      <c r="F206" s="23"/>
      <c r="G206" s="23"/>
      <c r="H206" s="23"/>
      <c r="I206" s="23"/>
      <c r="J206" s="23"/>
      <c r="K206" s="23"/>
      <c r="L206" s="120" t="s">
        <v>288</v>
      </c>
      <c r="M206" s="119"/>
      <c r="N206" s="119"/>
      <c r="O206" s="119"/>
      <c r="P206" s="119"/>
      <c r="Q206" s="119"/>
      <c r="R206" s="119"/>
      <c r="S206" s="119"/>
      <c r="T206" s="119"/>
      <c r="U206" s="119"/>
      <c r="V206" s="3"/>
      <c r="W206" s="3"/>
    </row>
    <row r="207" spans="1:23" ht="15" hidden="1" customHeight="1" x14ac:dyDescent="0.3">
      <c r="A207" s="54">
        <v>3060</v>
      </c>
      <c r="B207" s="3" t="s">
        <v>254</v>
      </c>
      <c r="C207" s="22" t="s">
        <v>19</v>
      </c>
      <c r="D207" s="23"/>
      <c r="E207" s="23"/>
      <c r="F207" s="23"/>
      <c r="G207" s="23"/>
      <c r="H207" s="23"/>
      <c r="I207" s="23"/>
      <c r="J207" s="23"/>
      <c r="K207" s="23"/>
      <c r="L207" s="120" t="s">
        <v>288</v>
      </c>
      <c r="M207" s="119"/>
      <c r="N207" s="119"/>
      <c r="O207" s="119"/>
      <c r="P207" s="119"/>
      <c r="Q207" s="119"/>
      <c r="R207" s="119"/>
      <c r="S207" s="119"/>
      <c r="T207" s="119"/>
      <c r="U207" s="119"/>
      <c r="V207" s="3"/>
      <c r="W207" s="3"/>
    </row>
    <row r="208" spans="1:23" ht="14.4" hidden="1" x14ac:dyDescent="0.3">
      <c r="A208" s="54"/>
      <c r="B208" s="31" t="s">
        <v>255</v>
      </c>
      <c r="C208" s="30" t="s">
        <v>19</v>
      </c>
      <c r="D208" s="23"/>
      <c r="E208" s="23"/>
      <c r="F208" s="23"/>
      <c r="G208" s="23"/>
      <c r="H208" s="23"/>
      <c r="I208" s="23"/>
      <c r="J208" s="23"/>
      <c r="K208" s="23"/>
      <c r="L208" s="120" t="s">
        <v>288</v>
      </c>
      <c r="M208" s="119"/>
      <c r="N208" s="119"/>
      <c r="O208" s="119"/>
      <c r="P208" s="119"/>
      <c r="Q208" s="119"/>
      <c r="R208" s="119"/>
      <c r="S208" s="119"/>
      <c r="T208" s="119"/>
      <c r="U208" s="119"/>
      <c r="V208" s="3"/>
      <c r="W208" s="3"/>
    </row>
    <row r="209" spans="1:23" ht="14.4" hidden="1" x14ac:dyDescent="0.3">
      <c r="A209" s="54">
        <v>3048</v>
      </c>
      <c r="B209" s="31" t="s">
        <v>256</v>
      </c>
      <c r="C209" s="30" t="s">
        <v>19</v>
      </c>
      <c r="D209" s="23"/>
      <c r="E209" s="23"/>
      <c r="F209" s="23"/>
      <c r="G209" s="23"/>
      <c r="H209" s="23"/>
      <c r="I209" s="23"/>
      <c r="J209" s="23"/>
      <c r="K209" s="23"/>
      <c r="L209" s="120" t="s">
        <v>288</v>
      </c>
      <c r="M209" s="119"/>
      <c r="N209" s="119"/>
      <c r="O209" s="119"/>
      <c r="P209" s="119"/>
      <c r="Q209" s="119"/>
      <c r="R209" s="119"/>
      <c r="S209" s="119"/>
      <c r="T209" s="119"/>
      <c r="U209" s="119"/>
      <c r="V209" s="3"/>
      <c r="W209" s="3"/>
    </row>
    <row r="210" spans="1:23" ht="15" hidden="1" customHeight="1" x14ac:dyDescent="0.3">
      <c r="A210" s="54">
        <v>3051</v>
      </c>
      <c r="B210" s="31" t="s">
        <v>257</v>
      </c>
      <c r="C210" s="30" t="s">
        <v>19</v>
      </c>
      <c r="D210" s="23"/>
      <c r="E210" s="23"/>
      <c r="F210" s="23"/>
      <c r="G210" s="23"/>
      <c r="H210" s="23"/>
      <c r="I210" s="23"/>
      <c r="J210" s="23"/>
      <c r="K210" s="23"/>
      <c r="L210" s="120" t="s">
        <v>288</v>
      </c>
      <c r="M210" s="119"/>
      <c r="N210" s="119"/>
      <c r="O210" s="119"/>
      <c r="P210" s="119"/>
      <c r="Q210" s="119"/>
      <c r="R210" s="119"/>
      <c r="S210" s="119"/>
      <c r="T210" s="119"/>
      <c r="U210" s="119"/>
      <c r="V210" s="3"/>
      <c r="W210" s="3"/>
    </row>
    <row r="211" spans="1:23" ht="15" hidden="1" customHeight="1" x14ac:dyDescent="0.3">
      <c r="A211" s="54">
        <v>3082</v>
      </c>
      <c r="B211" s="31" t="s">
        <v>258</v>
      </c>
      <c r="C211" s="30" t="s">
        <v>19</v>
      </c>
      <c r="D211" s="23"/>
      <c r="E211" s="23"/>
      <c r="F211" s="23"/>
      <c r="G211" s="23"/>
      <c r="H211" s="23"/>
      <c r="I211" s="23"/>
      <c r="J211" s="23"/>
      <c r="K211" s="23"/>
      <c r="L211" s="120" t="s">
        <v>288</v>
      </c>
      <c r="M211" s="119"/>
      <c r="N211" s="119"/>
      <c r="O211" s="119"/>
      <c r="P211" s="119"/>
      <c r="Q211" s="119"/>
      <c r="R211" s="119"/>
      <c r="S211" s="119"/>
      <c r="T211" s="119"/>
      <c r="U211" s="119"/>
      <c r="V211" s="3"/>
      <c r="W211" s="3"/>
    </row>
    <row r="212" spans="1:23" ht="15" hidden="1" customHeight="1" x14ac:dyDescent="0.3">
      <c r="A212" s="54">
        <v>7001</v>
      </c>
      <c r="B212" s="3" t="s">
        <v>259</v>
      </c>
      <c r="C212" s="22" t="s">
        <v>31</v>
      </c>
      <c r="D212" s="23"/>
      <c r="E212" s="23"/>
      <c r="F212" s="23"/>
      <c r="G212" s="23"/>
      <c r="H212" s="23"/>
      <c r="I212" s="23"/>
      <c r="J212" s="23"/>
      <c r="K212" s="23"/>
      <c r="L212" s="120" t="s">
        <v>288</v>
      </c>
      <c r="M212" s="119"/>
      <c r="N212" s="119"/>
      <c r="O212" s="119"/>
      <c r="P212" s="119"/>
      <c r="Q212" s="119"/>
      <c r="R212" s="119"/>
      <c r="S212" s="119"/>
      <c r="T212" s="119"/>
      <c r="U212" s="119"/>
      <c r="V212" s="3"/>
      <c r="W212" s="3"/>
    </row>
    <row r="213" spans="1:23" ht="15" hidden="1" customHeight="1" x14ac:dyDescent="0.3">
      <c r="A213" s="54">
        <v>3056</v>
      </c>
      <c r="B213" s="3" t="s">
        <v>260</v>
      </c>
      <c r="C213" s="22" t="s">
        <v>31</v>
      </c>
      <c r="D213" s="23"/>
      <c r="E213" s="23"/>
      <c r="F213" s="23"/>
      <c r="G213" s="23"/>
      <c r="H213" s="23"/>
      <c r="I213" s="23"/>
      <c r="J213" s="23"/>
      <c r="K213" s="23"/>
      <c r="L213" s="120" t="s">
        <v>288</v>
      </c>
      <c r="M213" s="119"/>
      <c r="N213" s="119"/>
      <c r="O213" s="119"/>
      <c r="P213" s="119"/>
      <c r="Q213" s="119"/>
      <c r="R213" s="119"/>
      <c r="S213" s="119"/>
      <c r="T213" s="119"/>
      <c r="U213" s="119"/>
      <c r="V213" s="3"/>
      <c r="W213" s="3"/>
    </row>
    <row r="214" spans="1:23" ht="15" hidden="1" customHeight="1" x14ac:dyDescent="0.3">
      <c r="A214" s="54"/>
      <c r="B214" s="3" t="s">
        <v>261</v>
      </c>
      <c r="C214" s="22" t="s">
        <v>34</v>
      </c>
      <c r="D214" s="23"/>
      <c r="E214" s="23"/>
      <c r="F214" s="23"/>
      <c r="G214" s="26"/>
      <c r="H214" s="23"/>
      <c r="I214" s="23"/>
      <c r="J214" s="23"/>
      <c r="K214" s="23"/>
      <c r="L214" s="120" t="s">
        <v>288</v>
      </c>
      <c r="M214" s="119"/>
      <c r="N214" s="119"/>
      <c r="O214" s="119"/>
      <c r="P214" s="119"/>
      <c r="Q214" s="119"/>
      <c r="R214" s="119"/>
      <c r="S214" s="119"/>
      <c r="T214" s="119"/>
      <c r="U214" s="119"/>
      <c r="V214" s="3"/>
      <c r="W214" s="3"/>
    </row>
    <row r="215" spans="1:23" ht="15" hidden="1" customHeight="1" x14ac:dyDescent="0.3">
      <c r="A215" s="54"/>
      <c r="B215" s="31" t="s">
        <v>262</v>
      </c>
      <c r="C215" s="22" t="s">
        <v>34</v>
      </c>
      <c r="D215" s="23"/>
      <c r="E215" s="23"/>
      <c r="F215" s="26"/>
      <c r="G215" s="23"/>
      <c r="H215" s="23"/>
      <c r="I215" s="23"/>
      <c r="J215" s="23"/>
      <c r="K215" s="23"/>
      <c r="L215" s="120" t="s">
        <v>288</v>
      </c>
      <c r="M215" s="119"/>
      <c r="N215" s="119"/>
      <c r="O215" s="119"/>
      <c r="P215" s="119"/>
      <c r="Q215" s="119"/>
      <c r="R215" s="119"/>
      <c r="S215" s="119"/>
      <c r="T215" s="119"/>
      <c r="U215" s="119"/>
      <c r="V215" s="3"/>
      <c r="W215" s="3"/>
    </row>
    <row r="216" spans="1:23" ht="15" hidden="1" customHeight="1" x14ac:dyDescent="0.3">
      <c r="A216" s="54">
        <v>7002</v>
      </c>
      <c r="B216" s="31" t="s">
        <v>263</v>
      </c>
      <c r="C216" s="22" t="s">
        <v>34</v>
      </c>
      <c r="D216" s="23"/>
      <c r="E216" s="23"/>
      <c r="F216" s="23"/>
      <c r="G216" s="23"/>
      <c r="H216" s="23"/>
      <c r="I216" s="23"/>
      <c r="J216" s="23"/>
      <c r="K216" s="23"/>
      <c r="L216" s="120" t="s">
        <v>288</v>
      </c>
      <c r="M216" s="119"/>
      <c r="N216" s="119"/>
      <c r="O216" s="119"/>
      <c r="P216" s="119"/>
      <c r="Q216" s="119"/>
      <c r="R216" s="119"/>
      <c r="S216" s="119"/>
      <c r="T216" s="119"/>
      <c r="U216" s="119"/>
      <c r="V216" s="3"/>
      <c r="W216" s="3"/>
    </row>
    <row r="217" spans="1:23" ht="15" hidden="1" customHeight="1" x14ac:dyDescent="0.3">
      <c r="A217" s="57"/>
      <c r="B217" s="31" t="s">
        <v>264</v>
      </c>
      <c r="C217" s="30" t="s">
        <v>36</v>
      </c>
      <c r="D217" s="23">
        <v>0</v>
      </c>
      <c r="E217" s="23">
        <v>0</v>
      </c>
      <c r="F217" s="23"/>
      <c r="G217" s="23"/>
      <c r="H217" s="23"/>
      <c r="I217" s="23"/>
      <c r="J217" s="23"/>
      <c r="K217" s="23"/>
      <c r="L217" s="120" t="s">
        <v>288</v>
      </c>
      <c r="M217" s="119"/>
      <c r="N217" s="119"/>
      <c r="O217" s="119"/>
      <c r="P217" s="119"/>
      <c r="Q217" s="119"/>
      <c r="R217" s="119"/>
      <c r="S217" s="119"/>
      <c r="T217" s="119"/>
      <c r="U217" s="119"/>
      <c r="V217" s="3"/>
      <c r="W217" s="3"/>
    </row>
    <row r="218" spans="1:23" ht="15" customHeight="1" x14ac:dyDescent="0.3">
      <c r="A218" s="61"/>
      <c r="B218" s="3" t="s">
        <v>265</v>
      </c>
      <c r="C218" s="22" t="s">
        <v>211</v>
      </c>
      <c r="D218" s="23">
        <v>0</v>
      </c>
      <c r="E218" s="23">
        <v>0</v>
      </c>
      <c r="F218" s="23">
        <v>0</v>
      </c>
      <c r="G218" s="23">
        <v>0</v>
      </c>
      <c r="H218" s="23">
        <v>29000000</v>
      </c>
      <c r="I218" s="23">
        <v>0</v>
      </c>
      <c r="J218" s="26">
        <v>0</v>
      </c>
      <c r="K218" s="23">
        <v>0</v>
      </c>
      <c r="L218" s="120" t="s">
        <v>288</v>
      </c>
      <c r="M218" s="129"/>
      <c r="N218" s="129"/>
      <c r="O218" s="129"/>
      <c r="P218" s="129"/>
      <c r="Q218" s="126"/>
      <c r="R218" s="126" t="s">
        <v>20</v>
      </c>
      <c r="S218" s="126"/>
      <c r="T218" s="126"/>
      <c r="U218" s="126"/>
      <c r="V218" s="71"/>
      <c r="W218" s="71"/>
    </row>
    <row r="219" spans="1:23" ht="14.4" hidden="1" x14ac:dyDescent="0.3">
      <c r="A219" s="57"/>
      <c r="B219" s="31" t="s">
        <v>266</v>
      </c>
      <c r="C219" s="30" t="s">
        <v>36</v>
      </c>
      <c r="D219" s="23">
        <v>0</v>
      </c>
      <c r="E219" s="23">
        <v>0</v>
      </c>
      <c r="F219" s="23"/>
      <c r="G219" s="23"/>
      <c r="H219" s="23"/>
      <c r="I219" s="23"/>
      <c r="J219" s="23"/>
      <c r="K219" s="23"/>
      <c r="L219" s="120" t="s">
        <v>288</v>
      </c>
      <c r="M219" s="119"/>
      <c r="N219" s="119"/>
      <c r="O219" s="119"/>
      <c r="P219" s="119"/>
      <c r="Q219" s="119"/>
      <c r="R219" s="119"/>
      <c r="S219" s="119"/>
      <c r="T219" s="119"/>
      <c r="U219" s="119"/>
      <c r="V219" s="3"/>
      <c r="W219" s="3"/>
    </row>
    <row r="220" spans="1:23" ht="14.4" x14ac:dyDescent="0.3">
      <c r="A220" s="54"/>
      <c r="B220" s="21" t="s">
        <v>267</v>
      </c>
      <c r="C220" s="39" t="s">
        <v>27</v>
      </c>
      <c r="D220" s="23">
        <v>0</v>
      </c>
      <c r="E220" s="23">
        <v>0</v>
      </c>
      <c r="F220" s="23">
        <v>0</v>
      </c>
      <c r="G220" s="25">
        <v>0</v>
      </c>
      <c r="H220" s="23">
        <v>6900000</v>
      </c>
      <c r="I220" s="23">
        <v>0</v>
      </c>
      <c r="J220" s="26">
        <v>0</v>
      </c>
      <c r="K220" s="23">
        <v>0</v>
      </c>
      <c r="L220" s="120" t="s">
        <v>288</v>
      </c>
      <c r="M220" s="119"/>
      <c r="N220" s="119"/>
      <c r="O220" s="119"/>
      <c r="P220" s="119"/>
      <c r="Q220" s="119" t="s">
        <v>20</v>
      </c>
      <c r="R220" s="119" t="s">
        <v>20</v>
      </c>
      <c r="S220" s="119"/>
      <c r="T220" s="119"/>
      <c r="U220" s="119"/>
      <c r="V220" s="3"/>
      <c r="W220" s="3"/>
    </row>
    <row r="221" spans="1:23" ht="15" hidden="1" customHeight="1" x14ac:dyDescent="0.3">
      <c r="A221" s="57"/>
      <c r="B221" s="31" t="s">
        <v>268</v>
      </c>
      <c r="C221" s="30" t="s">
        <v>36</v>
      </c>
      <c r="D221" s="23"/>
      <c r="E221" s="23"/>
      <c r="F221" s="23"/>
      <c r="G221" s="23"/>
      <c r="H221" s="23"/>
      <c r="I221" s="23"/>
      <c r="J221" s="23"/>
      <c r="K221" s="23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3"/>
      <c r="W221" s="3"/>
    </row>
    <row r="222" spans="1:23" ht="15" hidden="1" customHeight="1" x14ac:dyDescent="0.3">
      <c r="A222" s="57"/>
      <c r="B222" s="31" t="s">
        <v>269</v>
      </c>
      <c r="C222" s="30" t="s">
        <v>36</v>
      </c>
      <c r="D222" s="23"/>
      <c r="E222" s="23"/>
      <c r="F222" s="23"/>
      <c r="G222" s="23"/>
      <c r="H222" s="23"/>
      <c r="I222" s="23"/>
      <c r="J222" s="23"/>
      <c r="K222" s="23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3"/>
      <c r="W222" s="3"/>
    </row>
    <row r="223" spans="1:23" ht="15" hidden="1" customHeight="1" x14ac:dyDescent="0.3">
      <c r="A223" s="57"/>
      <c r="B223" s="31" t="s">
        <v>270</v>
      </c>
      <c r="C223" s="30" t="s">
        <v>36</v>
      </c>
      <c r="D223" s="23"/>
      <c r="E223" s="23"/>
      <c r="F223" s="23"/>
      <c r="G223" s="23"/>
      <c r="H223" s="23"/>
      <c r="I223" s="23"/>
      <c r="J223" s="23"/>
      <c r="K223" s="23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3"/>
      <c r="W223" s="3"/>
    </row>
    <row r="224" spans="1:23" ht="15" hidden="1" customHeight="1" x14ac:dyDescent="0.3">
      <c r="A224" s="57"/>
      <c r="B224" s="31" t="s">
        <v>271</v>
      </c>
      <c r="C224" s="30" t="s">
        <v>36</v>
      </c>
      <c r="D224" s="23"/>
      <c r="E224" s="23"/>
      <c r="F224" s="23"/>
      <c r="G224" s="23"/>
      <c r="H224" s="23"/>
      <c r="I224" s="23"/>
      <c r="J224" s="23"/>
      <c r="K224" s="23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3"/>
      <c r="W224" s="3"/>
    </row>
    <row r="225" spans="1:23" ht="14.4" hidden="1" x14ac:dyDescent="0.3">
      <c r="A225" s="57"/>
      <c r="B225" s="31" t="s">
        <v>272</v>
      </c>
      <c r="C225" s="30" t="s">
        <v>36</v>
      </c>
      <c r="D225" s="23"/>
      <c r="E225" s="23"/>
      <c r="F225" s="23"/>
      <c r="G225" s="23"/>
      <c r="H225" s="23"/>
      <c r="I225" s="23"/>
      <c r="J225" s="23"/>
      <c r="K225" s="23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3"/>
      <c r="W225" s="3"/>
    </row>
    <row r="226" spans="1:23" ht="15" hidden="1" customHeight="1" x14ac:dyDescent="0.3">
      <c r="A226" s="57"/>
      <c r="B226" s="31" t="s">
        <v>273</v>
      </c>
      <c r="C226" s="30" t="s">
        <v>36</v>
      </c>
      <c r="D226" s="23"/>
      <c r="E226" s="23"/>
      <c r="F226" s="23"/>
      <c r="G226" s="23"/>
      <c r="H226" s="23"/>
      <c r="I226" s="23"/>
      <c r="J226" s="23"/>
      <c r="K226" s="23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</row>
    <row r="227" spans="1:23" ht="14.4" hidden="1" x14ac:dyDescent="0.3">
      <c r="A227" s="57"/>
      <c r="B227" s="31" t="s">
        <v>274</v>
      </c>
      <c r="C227" s="30" t="s">
        <v>36</v>
      </c>
      <c r="D227" s="23"/>
      <c r="E227" s="23"/>
      <c r="F227" s="23"/>
      <c r="G227" s="23"/>
      <c r="H227" s="23"/>
      <c r="I227" s="23"/>
      <c r="J227" s="23"/>
      <c r="K227" s="23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</row>
    <row r="228" spans="1:23" ht="15" hidden="1" customHeight="1" x14ac:dyDescent="0.3">
      <c r="A228" s="57"/>
      <c r="B228" s="31" t="s">
        <v>275</v>
      </c>
      <c r="C228" s="30" t="s">
        <v>36</v>
      </c>
      <c r="D228" s="23"/>
      <c r="E228" s="23"/>
      <c r="F228" s="23"/>
      <c r="G228" s="23"/>
      <c r="H228" s="23"/>
      <c r="I228" s="23"/>
      <c r="J228" s="23"/>
      <c r="K228" s="23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</row>
    <row r="229" spans="1:23" ht="15" hidden="1" customHeight="1" x14ac:dyDescent="0.3">
      <c r="A229" s="57"/>
      <c r="B229" s="31" t="s">
        <v>276</v>
      </c>
      <c r="C229" s="30" t="s">
        <v>36</v>
      </c>
      <c r="D229" s="23"/>
      <c r="E229" s="23"/>
      <c r="F229" s="23"/>
      <c r="G229" s="23"/>
      <c r="H229" s="23"/>
      <c r="I229" s="23"/>
      <c r="J229" s="23"/>
      <c r="K229" s="23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</row>
    <row r="230" spans="1:23" ht="15" hidden="1" customHeight="1" x14ac:dyDescent="0.3">
      <c r="A230" s="57"/>
      <c r="B230" s="31" t="s">
        <v>277</v>
      </c>
      <c r="C230" s="30" t="s">
        <v>36</v>
      </c>
      <c r="D230" s="23"/>
      <c r="E230" s="23"/>
      <c r="F230" s="23"/>
      <c r="G230" s="23"/>
      <c r="H230" s="23"/>
      <c r="I230" s="23"/>
      <c r="J230" s="23"/>
      <c r="K230" s="23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</row>
    <row r="231" spans="1:23" ht="14.4" hidden="1" x14ac:dyDescent="0.3">
      <c r="A231" s="57"/>
      <c r="B231" s="31" t="s">
        <v>278</v>
      </c>
      <c r="C231" s="30" t="s">
        <v>36</v>
      </c>
      <c r="D231" s="23"/>
      <c r="E231" s="23"/>
      <c r="F231" s="23"/>
      <c r="G231" s="23"/>
      <c r="H231" s="23"/>
      <c r="I231" s="23"/>
      <c r="J231" s="23"/>
      <c r="K231" s="23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</row>
    <row r="232" spans="1:23" ht="14.4" x14ac:dyDescent="0.3">
      <c r="A232" s="57"/>
      <c r="B232" s="31"/>
      <c r="C232" s="30"/>
      <c r="D232" s="23"/>
      <c r="E232" s="23"/>
      <c r="F232" s="23"/>
      <c r="G232" s="23"/>
      <c r="H232" s="23"/>
      <c r="I232" s="23"/>
      <c r="J232" s="23"/>
      <c r="K232" s="23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</row>
    <row r="233" spans="1:23" ht="14.4" x14ac:dyDescent="0.3">
      <c r="A233" s="57"/>
      <c r="B233" s="31"/>
      <c r="C233" s="32" t="s">
        <v>279</v>
      </c>
      <c r="D233" s="33">
        <v>0</v>
      </c>
      <c r="E233" s="33">
        <v>0</v>
      </c>
      <c r="F233" s="33">
        <v>0</v>
      </c>
      <c r="G233" s="33">
        <v>1950000</v>
      </c>
      <c r="H233" s="33">
        <v>35900000</v>
      </c>
      <c r="I233" s="33">
        <v>0</v>
      </c>
      <c r="J233" s="33">
        <v>0</v>
      </c>
      <c r="K233" s="33">
        <v>0</v>
      </c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</row>
    <row r="234" spans="1:23" ht="14.4" x14ac:dyDescent="0.3">
      <c r="A234" s="57"/>
      <c r="B234" s="31"/>
      <c r="C234" s="77"/>
      <c r="D234" s="23"/>
      <c r="E234" s="23"/>
      <c r="F234" s="23"/>
      <c r="G234" s="23"/>
      <c r="H234" s="23"/>
      <c r="I234" s="23"/>
      <c r="J234" s="23"/>
      <c r="K234" s="23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</row>
    <row r="235" spans="1:23" ht="15" thickBot="1" x14ac:dyDescent="0.35">
      <c r="A235" s="57"/>
      <c r="B235" s="31"/>
      <c r="C235" s="32" t="s">
        <v>280</v>
      </c>
      <c r="D235" s="78">
        <v>1509650</v>
      </c>
      <c r="E235" s="78">
        <v>2044000</v>
      </c>
      <c r="F235" s="78">
        <v>4115977</v>
      </c>
      <c r="G235" s="78">
        <v>8899714</v>
      </c>
      <c r="H235" s="78">
        <v>46982000</v>
      </c>
      <c r="I235" s="78">
        <v>4337993</v>
      </c>
      <c r="J235" s="78">
        <v>3186758</v>
      </c>
      <c r="K235" s="78">
        <v>4001000</v>
      </c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</row>
    <row r="236" spans="1:23" ht="15" thickTop="1" x14ac:dyDescent="0.3">
      <c r="A236" s="1"/>
      <c r="B236" s="3"/>
      <c r="C236" s="22"/>
      <c r="D236" s="23"/>
      <c r="E236" s="23"/>
      <c r="F236" s="23"/>
      <c r="G236" s="23"/>
      <c r="H236" s="23"/>
      <c r="I236" s="23"/>
      <c r="J236" s="26"/>
      <c r="K236" s="2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3" ht="15" thickBot="1" x14ac:dyDescent="0.35">
      <c r="A237" s="1"/>
      <c r="B237" s="3"/>
      <c r="C237" s="22"/>
      <c r="D237" s="79"/>
      <c r="E237" s="79"/>
      <c r="F237" s="79"/>
      <c r="G237" s="79"/>
      <c r="H237" s="79"/>
      <c r="I237" s="79"/>
      <c r="J237" s="79"/>
      <c r="K237" s="79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3" ht="37.5" customHeight="1" thickBot="1" x14ac:dyDescent="0.35">
      <c r="A238" s="1"/>
      <c r="B238" s="3"/>
      <c r="C238" s="80" t="s">
        <v>281</v>
      </c>
      <c r="D238" s="81" t="s">
        <v>8</v>
      </c>
      <c r="E238" s="81" t="s">
        <v>9</v>
      </c>
      <c r="F238" s="81" t="s">
        <v>10</v>
      </c>
      <c r="G238" s="81" t="s">
        <v>11</v>
      </c>
      <c r="H238" s="81" t="s">
        <v>12</v>
      </c>
      <c r="I238" s="81" t="s">
        <v>13</v>
      </c>
      <c r="J238" s="82" t="s">
        <v>14</v>
      </c>
      <c r="K238" s="81" t="s">
        <v>15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3" ht="14.4" x14ac:dyDescent="0.3">
      <c r="A239" s="1"/>
      <c r="B239" s="3"/>
      <c r="C239" s="83" t="s">
        <v>28</v>
      </c>
      <c r="D239" s="84">
        <v>392750</v>
      </c>
      <c r="E239" s="84">
        <v>404000</v>
      </c>
      <c r="F239" s="84">
        <v>413190</v>
      </c>
      <c r="G239" s="84">
        <v>390558</v>
      </c>
      <c r="H239" s="84">
        <v>412000</v>
      </c>
      <c r="I239" s="84">
        <v>408057</v>
      </c>
      <c r="J239" s="84">
        <v>410000</v>
      </c>
      <c r="K239" s="84">
        <v>404000</v>
      </c>
      <c r="L239" s="85"/>
      <c r="M239" s="3"/>
      <c r="N239" s="3"/>
      <c r="O239" s="3"/>
      <c r="P239" s="3"/>
      <c r="Q239" s="3"/>
      <c r="R239" s="3"/>
      <c r="S239" s="3"/>
      <c r="T239" s="3"/>
      <c r="U239" s="3"/>
    </row>
    <row r="240" spans="1:23" ht="14.4" x14ac:dyDescent="0.3">
      <c r="A240" s="1"/>
      <c r="B240" s="3"/>
      <c r="C240" s="83" t="s">
        <v>25</v>
      </c>
      <c r="D240" s="84">
        <v>796900</v>
      </c>
      <c r="E240" s="84">
        <v>0</v>
      </c>
      <c r="F240" s="84">
        <v>2202787</v>
      </c>
      <c r="G240" s="84">
        <v>1419156</v>
      </c>
      <c r="H240" s="84">
        <v>1215000</v>
      </c>
      <c r="I240" s="84">
        <v>1439936</v>
      </c>
      <c r="J240" s="84">
        <v>915000</v>
      </c>
      <c r="K240" s="84">
        <v>897000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3" ht="14.4" x14ac:dyDescent="0.3">
      <c r="A241" s="1"/>
      <c r="B241" s="3"/>
      <c r="C241" s="83" t="s">
        <v>57</v>
      </c>
      <c r="D241" s="84">
        <v>0</v>
      </c>
      <c r="E241" s="84">
        <v>875000</v>
      </c>
      <c r="F241" s="84">
        <v>0</v>
      </c>
      <c r="G241" s="84">
        <v>0</v>
      </c>
      <c r="H241" s="84">
        <v>0</v>
      </c>
      <c r="I241" s="84">
        <v>0</v>
      </c>
      <c r="J241" s="84">
        <v>0</v>
      </c>
      <c r="K241" s="84">
        <v>0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3" ht="14.4" x14ac:dyDescent="0.3">
      <c r="A242" s="1"/>
      <c r="B242" s="3"/>
      <c r="C242" s="83" t="s">
        <v>115</v>
      </c>
      <c r="D242" s="84">
        <v>0</v>
      </c>
      <c r="E242" s="84">
        <v>0</v>
      </c>
      <c r="F242" s="84">
        <v>0</v>
      </c>
      <c r="G242" s="84">
        <v>0</v>
      </c>
      <c r="H242" s="84">
        <v>295000</v>
      </c>
      <c r="I242" s="84">
        <v>0</v>
      </c>
      <c r="J242" s="84">
        <v>0</v>
      </c>
      <c r="K242" s="84">
        <v>300000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4.4" x14ac:dyDescent="0.3">
      <c r="A243" s="1"/>
      <c r="B243" s="3"/>
      <c r="C243" s="83" t="s">
        <v>128</v>
      </c>
      <c r="D243" s="84">
        <v>0</v>
      </c>
      <c r="E243" s="84">
        <v>0</v>
      </c>
      <c r="F243" s="84">
        <v>0</v>
      </c>
      <c r="G243" s="84">
        <v>0</v>
      </c>
      <c r="H243" s="84">
        <v>270000</v>
      </c>
      <c r="I243" s="84">
        <v>0</v>
      </c>
      <c r="J243" s="84">
        <v>257000</v>
      </c>
      <c r="K243" s="84">
        <v>625000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4.4" x14ac:dyDescent="0.3">
      <c r="A244" s="1"/>
      <c r="B244" s="3"/>
      <c r="C244" s="86" t="s">
        <v>112</v>
      </c>
      <c r="D244" s="84">
        <v>100000</v>
      </c>
      <c r="E244" s="84">
        <v>400000</v>
      </c>
      <c r="F244" s="84">
        <v>1150000</v>
      </c>
      <c r="G244" s="84">
        <v>500000</v>
      </c>
      <c r="H244" s="84">
        <v>6050000</v>
      </c>
      <c r="I244" s="84">
        <v>0</v>
      </c>
      <c r="J244" s="84">
        <v>0</v>
      </c>
      <c r="K244" s="84">
        <v>55000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4.4" x14ac:dyDescent="0.3">
      <c r="A245" s="1"/>
      <c r="B245" s="3"/>
      <c r="C245" s="86" t="s">
        <v>282</v>
      </c>
      <c r="D245" s="84">
        <v>0</v>
      </c>
      <c r="E245" s="84">
        <v>0</v>
      </c>
      <c r="F245" s="84">
        <v>350000</v>
      </c>
      <c r="G245" s="84">
        <v>0</v>
      </c>
      <c r="H245" s="84">
        <v>0</v>
      </c>
      <c r="I245" s="84">
        <v>0</v>
      </c>
      <c r="J245" s="84">
        <v>0</v>
      </c>
      <c r="K245" s="84">
        <v>0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4.4" hidden="1" x14ac:dyDescent="0.3">
      <c r="A246" s="1"/>
      <c r="B246" s="3"/>
      <c r="C246" s="86" t="s">
        <v>283</v>
      </c>
      <c r="D246" s="84">
        <v>0</v>
      </c>
      <c r="E246" s="84">
        <v>0</v>
      </c>
      <c r="F246" s="84">
        <v>0</v>
      </c>
      <c r="G246" s="84">
        <v>0</v>
      </c>
      <c r="H246" s="84">
        <v>0</v>
      </c>
      <c r="I246" s="84">
        <v>0</v>
      </c>
      <c r="J246" s="84">
        <v>0</v>
      </c>
      <c r="K246" s="84">
        <v>0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s="4" customFormat="1" ht="14.4" x14ac:dyDescent="0.3">
      <c r="A247" s="1"/>
      <c r="C247" s="83" t="s">
        <v>20</v>
      </c>
      <c r="D247" s="84">
        <v>0</v>
      </c>
      <c r="E247" s="84">
        <v>0</v>
      </c>
      <c r="F247" s="84">
        <v>0</v>
      </c>
      <c r="G247" s="84">
        <v>6590000</v>
      </c>
      <c r="H247" s="84">
        <v>38740000</v>
      </c>
      <c r="I247" s="84">
        <v>2490000</v>
      </c>
      <c r="J247" s="84">
        <v>1604758</v>
      </c>
      <c r="K247" s="84">
        <v>1720000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s="4" customFormat="1" ht="14.4" x14ac:dyDescent="0.3">
      <c r="A248" s="1"/>
      <c r="C248" s="83" t="s">
        <v>45</v>
      </c>
      <c r="D248" s="84">
        <v>220000</v>
      </c>
      <c r="E248" s="84">
        <v>365000</v>
      </c>
      <c r="F248" s="84">
        <v>0</v>
      </c>
      <c r="G248" s="84">
        <v>0</v>
      </c>
      <c r="H248" s="84">
        <v>0</v>
      </c>
      <c r="I248" s="84">
        <v>0</v>
      </c>
      <c r="J248" s="84">
        <v>0</v>
      </c>
      <c r="K248" s="84">
        <v>0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s="4" customFormat="1" ht="15" thickBot="1" x14ac:dyDescent="0.35">
      <c r="A249" s="1"/>
      <c r="C249" s="83" t="s">
        <v>284</v>
      </c>
      <c r="D249" s="87">
        <v>1509650</v>
      </c>
      <c r="E249" s="87">
        <v>2044000</v>
      </c>
      <c r="F249" s="87">
        <v>4115977</v>
      </c>
      <c r="G249" s="87">
        <v>8899714</v>
      </c>
      <c r="H249" s="87">
        <v>46982000</v>
      </c>
      <c r="I249" s="87">
        <v>4337993</v>
      </c>
      <c r="J249" s="87">
        <v>3186758</v>
      </c>
      <c r="K249" s="87">
        <v>4001000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s="4" customFormat="1" ht="15" hidden="1" thickTop="1" x14ac:dyDescent="0.3">
      <c r="A250" s="1"/>
      <c r="B250" s="3"/>
      <c r="C250" s="88"/>
      <c r="D250" s="84">
        <v>0</v>
      </c>
      <c r="E250" s="84">
        <v>0</v>
      </c>
      <c r="F250" s="84">
        <v>0</v>
      </c>
      <c r="G250" s="84">
        <v>0</v>
      </c>
      <c r="H250" s="84">
        <v>0</v>
      </c>
      <c r="I250" s="84">
        <v>0</v>
      </c>
      <c r="J250" s="84">
        <v>0</v>
      </c>
      <c r="K250" s="84">
        <v>0</v>
      </c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3"/>
      <c r="W250" s="3"/>
    </row>
    <row r="251" spans="1:23" ht="15" thickTop="1" x14ac:dyDescent="0.3">
      <c r="A251" s="1"/>
      <c r="B251" s="3"/>
      <c r="C251" s="90"/>
      <c r="D251" s="91"/>
      <c r="E251" s="91"/>
      <c r="F251" s="91"/>
      <c r="G251" s="91"/>
      <c r="H251" s="91"/>
      <c r="I251" s="91"/>
      <c r="J251" s="91"/>
      <c r="K251" s="9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" thickBot="1" x14ac:dyDescent="0.35">
      <c r="A252" s="1"/>
      <c r="B252" s="3"/>
      <c r="C252" s="9"/>
      <c r="D252" s="4"/>
      <c r="E252" s="4"/>
      <c r="F252" s="4"/>
      <c r="G252" s="4"/>
      <c r="H252" s="4"/>
      <c r="I252" s="4"/>
      <c r="J252" s="4"/>
      <c r="K252" s="4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37.5" customHeight="1" thickBot="1" x14ac:dyDescent="0.35">
      <c r="A253" s="1"/>
      <c r="B253" s="3"/>
      <c r="C253" s="92" t="s">
        <v>285</v>
      </c>
      <c r="D253" s="93" t="s">
        <v>8</v>
      </c>
      <c r="E253" s="93" t="s">
        <v>9</v>
      </c>
      <c r="F253" s="93" t="s">
        <v>10</v>
      </c>
      <c r="G253" s="93" t="s">
        <v>11</v>
      </c>
      <c r="H253" s="93" t="s">
        <v>12</v>
      </c>
      <c r="I253" s="93" t="s">
        <v>13</v>
      </c>
      <c r="J253" s="94" t="s">
        <v>14</v>
      </c>
      <c r="K253" s="93" t="s">
        <v>15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4.4" x14ac:dyDescent="0.3">
      <c r="A254" s="1"/>
      <c r="B254" s="3"/>
      <c r="C254" s="95" t="s">
        <v>286</v>
      </c>
      <c r="D254" s="96"/>
      <c r="E254" s="96"/>
      <c r="F254" s="96"/>
      <c r="G254" s="96"/>
      <c r="H254" s="96"/>
      <c r="I254" s="96"/>
      <c r="J254" s="96"/>
      <c r="K254" s="96"/>
      <c r="L254" s="8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4.4" x14ac:dyDescent="0.3">
      <c r="A255" s="1"/>
      <c r="B255" s="3"/>
      <c r="C255" s="95"/>
      <c r="D255" s="96"/>
      <c r="E255" s="96"/>
      <c r="F255" s="96"/>
      <c r="G255" s="96"/>
      <c r="H255" s="96"/>
      <c r="I255" s="96"/>
      <c r="J255" s="96"/>
      <c r="K255" s="96"/>
      <c r="L255" s="8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4.4" x14ac:dyDescent="0.3">
      <c r="A256" s="1"/>
      <c r="B256" s="3"/>
      <c r="C256" s="97" t="s">
        <v>287</v>
      </c>
      <c r="D256" s="96">
        <v>0</v>
      </c>
      <c r="E256" s="96">
        <v>0</v>
      </c>
      <c r="F256" s="96">
        <v>0</v>
      </c>
      <c r="G256" s="96">
        <v>0</v>
      </c>
      <c r="H256" s="96">
        <v>0</v>
      </c>
      <c r="I256" s="96">
        <v>0</v>
      </c>
      <c r="J256" s="96">
        <v>0</v>
      </c>
      <c r="K256" s="96">
        <v>0</v>
      </c>
      <c r="L256" s="8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4.4" x14ac:dyDescent="0.3">
      <c r="A257" s="1"/>
      <c r="B257" s="3"/>
      <c r="C257" s="97" t="s">
        <v>288</v>
      </c>
      <c r="D257" s="96">
        <v>0</v>
      </c>
      <c r="E257" s="96">
        <v>0</v>
      </c>
      <c r="F257" s="96">
        <v>0</v>
      </c>
      <c r="G257" s="96">
        <v>1850000</v>
      </c>
      <c r="H257" s="96">
        <v>0</v>
      </c>
      <c r="I257" s="96">
        <v>0</v>
      </c>
      <c r="J257" s="96">
        <v>0</v>
      </c>
      <c r="K257" s="96">
        <v>0</v>
      </c>
      <c r="L257" s="8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4.4" x14ac:dyDescent="0.3">
      <c r="C258" s="98"/>
      <c r="D258" s="96"/>
      <c r="E258" s="96"/>
      <c r="F258" s="96"/>
      <c r="G258" s="96"/>
      <c r="H258" s="96"/>
      <c r="I258" s="96"/>
      <c r="J258" s="96"/>
      <c r="K258" s="96"/>
      <c r="L258" s="85"/>
    </row>
    <row r="259" spans="1:23" ht="14.4" x14ac:dyDescent="0.3">
      <c r="C259" s="99" t="s">
        <v>284</v>
      </c>
      <c r="D259" s="100">
        <v>0</v>
      </c>
      <c r="E259" s="100">
        <v>0</v>
      </c>
      <c r="F259" s="100">
        <v>0</v>
      </c>
      <c r="G259" s="100">
        <v>1850000</v>
      </c>
      <c r="H259" s="100">
        <v>0</v>
      </c>
      <c r="I259" s="100">
        <v>0</v>
      </c>
      <c r="J259" s="100">
        <v>0</v>
      </c>
      <c r="K259" s="100">
        <v>0</v>
      </c>
      <c r="L259" s="85"/>
    </row>
    <row r="260" spans="1:23" ht="14.4" x14ac:dyDescent="0.3">
      <c r="C260" s="101"/>
      <c r="D260" s="96"/>
      <c r="E260" s="96"/>
      <c r="F260" s="96"/>
      <c r="G260" s="96"/>
      <c r="H260" s="96"/>
      <c r="I260" s="96"/>
      <c r="J260" s="96"/>
      <c r="K260" s="96"/>
      <c r="L260" s="85"/>
    </row>
    <row r="261" spans="1:23" ht="14.4" x14ac:dyDescent="0.3">
      <c r="C261" s="95" t="s">
        <v>289</v>
      </c>
      <c r="D261" s="96"/>
      <c r="E261" s="96"/>
      <c r="F261" s="96"/>
      <c r="G261" s="96"/>
      <c r="H261" s="96"/>
      <c r="I261" s="96"/>
      <c r="J261" s="96"/>
      <c r="K261" s="96"/>
      <c r="L261" s="3"/>
    </row>
    <row r="262" spans="1:23" ht="14.4" x14ac:dyDescent="0.3">
      <c r="C262" s="95"/>
      <c r="D262" s="96"/>
      <c r="E262" s="96"/>
      <c r="F262" s="96"/>
      <c r="G262" s="96"/>
      <c r="H262" s="96"/>
      <c r="I262" s="96"/>
      <c r="J262" s="96"/>
      <c r="K262" s="96"/>
      <c r="L262" s="3"/>
    </row>
    <row r="263" spans="1:23" ht="14.4" x14ac:dyDescent="0.3">
      <c r="C263" s="97" t="s">
        <v>287</v>
      </c>
      <c r="D263" s="96">
        <v>401300</v>
      </c>
      <c r="E263" s="96">
        <v>392000</v>
      </c>
      <c r="F263" s="96">
        <v>1502000</v>
      </c>
      <c r="G263" s="96">
        <v>350000</v>
      </c>
      <c r="H263" s="96">
        <v>2002000</v>
      </c>
      <c r="I263" s="96">
        <v>469236</v>
      </c>
      <c r="J263" s="96">
        <v>760000</v>
      </c>
      <c r="K263" s="96">
        <v>906000</v>
      </c>
      <c r="L263" s="3"/>
    </row>
    <row r="264" spans="1:23" ht="14.4" x14ac:dyDescent="0.3">
      <c r="C264" s="97" t="s">
        <v>288</v>
      </c>
      <c r="D264" s="96">
        <v>755600</v>
      </c>
      <c r="E264" s="96">
        <v>1227000</v>
      </c>
      <c r="F264" s="96">
        <v>1139552</v>
      </c>
      <c r="G264" s="96">
        <v>3754156</v>
      </c>
      <c r="H264" s="96">
        <v>2180000</v>
      </c>
      <c r="I264" s="96">
        <v>3698757</v>
      </c>
      <c r="J264" s="96">
        <v>2264758</v>
      </c>
      <c r="K264" s="96">
        <v>3095000</v>
      </c>
      <c r="L264" s="3"/>
    </row>
    <row r="265" spans="1:23" ht="14.4" x14ac:dyDescent="0.3">
      <c r="C265" s="101"/>
      <c r="D265" s="96"/>
      <c r="E265" s="96"/>
      <c r="F265" s="96"/>
      <c r="G265" s="96"/>
      <c r="H265" s="96"/>
      <c r="I265" s="96"/>
      <c r="J265" s="96"/>
      <c r="K265" s="96"/>
      <c r="L265" s="3"/>
    </row>
    <row r="266" spans="1:23" ht="14.4" x14ac:dyDescent="0.3">
      <c r="C266" s="99" t="s">
        <v>284</v>
      </c>
      <c r="D266" s="100">
        <v>1156900</v>
      </c>
      <c r="E266" s="100">
        <v>1619000</v>
      </c>
      <c r="F266" s="100">
        <v>2641552</v>
      </c>
      <c r="G266" s="100">
        <v>4104156</v>
      </c>
      <c r="H266" s="100">
        <v>4182000</v>
      </c>
      <c r="I266" s="100">
        <v>4167993</v>
      </c>
      <c r="J266" s="100">
        <v>3024758</v>
      </c>
      <c r="K266" s="100">
        <v>4001000</v>
      </c>
      <c r="L266" s="3"/>
    </row>
    <row r="267" spans="1:23" ht="14.4" x14ac:dyDescent="0.3">
      <c r="C267" s="101"/>
      <c r="D267" s="96"/>
      <c r="E267" s="96"/>
      <c r="F267" s="96"/>
      <c r="G267" s="96"/>
      <c r="H267" s="96"/>
      <c r="I267" s="96"/>
      <c r="J267" s="96"/>
      <c r="K267" s="96"/>
      <c r="L267" s="3"/>
    </row>
    <row r="268" spans="1:23" ht="14.4" x14ac:dyDescent="0.3">
      <c r="C268" s="95" t="s">
        <v>290</v>
      </c>
      <c r="D268" s="96"/>
      <c r="E268" s="96"/>
      <c r="F268" s="96"/>
      <c r="G268" s="96"/>
      <c r="H268" s="96"/>
      <c r="I268" s="96"/>
      <c r="J268" s="96"/>
      <c r="K268" s="96"/>
      <c r="L268" s="3"/>
    </row>
    <row r="269" spans="1:23" ht="14.4" x14ac:dyDescent="0.3">
      <c r="C269" s="95"/>
      <c r="D269" s="96"/>
      <c r="E269" s="96"/>
      <c r="F269" s="96"/>
      <c r="G269" s="96"/>
      <c r="H269" s="96"/>
      <c r="I269" s="96"/>
      <c r="J269" s="96"/>
      <c r="K269" s="96"/>
      <c r="L269" s="3"/>
    </row>
    <row r="270" spans="1:23" ht="14.4" x14ac:dyDescent="0.3">
      <c r="C270" s="97" t="s">
        <v>287</v>
      </c>
      <c r="D270" s="96">
        <v>0</v>
      </c>
      <c r="E270" s="96">
        <v>0</v>
      </c>
      <c r="F270" s="96">
        <v>26000</v>
      </c>
      <c r="G270" s="96">
        <v>660000</v>
      </c>
      <c r="H270" s="96">
        <v>0</v>
      </c>
      <c r="I270" s="96">
        <v>0</v>
      </c>
      <c r="J270" s="96">
        <v>0</v>
      </c>
      <c r="K270" s="96">
        <v>0</v>
      </c>
      <c r="L270" s="3"/>
    </row>
    <row r="271" spans="1:23" ht="14.4" x14ac:dyDescent="0.3">
      <c r="C271" s="97" t="s">
        <v>288</v>
      </c>
      <c r="D271" s="96">
        <v>352750</v>
      </c>
      <c r="E271" s="96">
        <v>425000</v>
      </c>
      <c r="F271" s="96">
        <v>1448425</v>
      </c>
      <c r="G271" s="96">
        <v>335558</v>
      </c>
      <c r="H271" s="96">
        <v>6900000</v>
      </c>
      <c r="I271" s="96">
        <v>170000</v>
      </c>
      <c r="J271" s="96">
        <v>162000</v>
      </c>
      <c r="K271" s="96">
        <v>0</v>
      </c>
      <c r="L271" s="3"/>
    </row>
    <row r="272" spans="1:23" ht="14.4" x14ac:dyDescent="0.3">
      <c r="C272" s="101"/>
      <c r="D272" s="96"/>
      <c r="E272" s="96"/>
      <c r="F272" s="96"/>
      <c r="G272" s="96"/>
      <c r="H272" s="96"/>
      <c r="I272" s="96"/>
      <c r="J272" s="96"/>
      <c r="K272" s="96"/>
      <c r="L272" s="3"/>
    </row>
    <row r="273" spans="3:12" ht="14.4" x14ac:dyDescent="0.3">
      <c r="C273" s="99" t="s">
        <v>284</v>
      </c>
      <c r="D273" s="100">
        <v>352750</v>
      </c>
      <c r="E273" s="100">
        <v>425000</v>
      </c>
      <c r="F273" s="100">
        <v>1474425</v>
      </c>
      <c r="G273" s="100">
        <v>995558</v>
      </c>
      <c r="H273" s="100">
        <v>6900000</v>
      </c>
      <c r="I273" s="100">
        <v>170000</v>
      </c>
      <c r="J273" s="100">
        <v>162000</v>
      </c>
      <c r="K273" s="100">
        <v>0</v>
      </c>
      <c r="L273" s="3"/>
    </row>
    <row r="274" spans="3:12" ht="14.4" x14ac:dyDescent="0.3">
      <c r="C274" s="101"/>
      <c r="D274" s="96"/>
      <c r="E274" s="96"/>
      <c r="F274" s="96"/>
      <c r="G274" s="96"/>
      <c r="H274" s="96"/>
      <c r="I274" s="96"/>
      <c r="J274" s="96"/>
      <c r="K274" s="96"/>
    </row>
    <row r="275" spans="3:12" ht="14.4" x14ac:dyDescent="0.3">
      <c r="C275" s="101"/>
      <c r="D275" s="96"/>
      <c r="E275" s="96"/>
      <c r="F275" s="96"/>
      <c r="G275" s="96"/>
      <c r="H275" s="96"/>
      <c r="I275" s="96"/>
      <c r="J275" s="96"/>
      <c r="K275" s="96"/>
    </row>
    <row r="276" spans="3:12" ht="14.4" x14ac:dyDescent="0.3">
      <c r="C276" s="95" t="s">
        <v>248</v>
      </c>
      <c r="D276" s="96"/>
      <c r="E276" s="96"/>
      <c r="F276" s="96"/>
      <c r="G276" s="96"/>
      <c r="H276" s="96"/>
      <c r="I276" s="96"/>
      <c r="J276" s="96"/>
      <c r="K276" s="96"/>
    </row>
    <row r="277" spans="3:12" ht="14.4" x14ac:dyDescent="0.3">
      <c r="C277" s="95"/>
      <c r="D277" s="96"/>
      <c r="E277" s="96"/>
      <c r="F277" s="96"/>
      <c r="G277" s="96"/>
      <c r="H277" s="96"/>
      <c r="I277" s="96"/>
      <c r="J277" s="96"/>
      <c r="K277" s="96"/>
    </row>
    <row r="278" spans="3:12" ht="14.4" x14ac:dyDescent="0.3">
      <c r="C278" s="97" t="s">
        <v>287</v>
      </c>
      <c r="D278" s="96">
        <v>0</v>
      </c>
      <c r="E278" s="96">
        <v>0</v>
      </c>
      <c r="F278" s="96">
        <v>0</v>
      </c>
      <c r="G278" s="96">
        <v>0</v>
      </c>
      <c r="H278" s="96">
        <v>0</v>
      </c>
      <c r="I278" s="96">
        <v>0</v>
      </c>
      <c r="J278" s="96">
        <v>0</v>
      </c>
      <c r="K278" s="96">
        <v>0</v>
      </c>
    </row>
    <row r="279" spans="3:12" ht="14.4" x14ac:dyDescent="0.3">
      <c r="C279" s="97" t="s">
        <v>288</v>
      </c>
      <c r="D279" s="96">
        <v>0</v>
      </c>
      <c r="E279" s="96">
        <v>0</v>
      </c>
      <c r="F279" s="96">
        <v>0</v>
      </c>
      <c r="G279" s="96">
        <v>1950000</v>
      </c>
      <c r="H279" s="96">
        <v>35900000</v>
      </c>
      <c r="I279" s="96">
        <v>0</v>
      </c>
      <c r="J279" s="96">
        <v>0</v>
      </c>
      <c r="K279" s="96">
        <v>0</v>
      </c>
    </row>
    <row r="280" spans="3:12" ht="14.4" x14ac:dyDescent="0.3">
      <c r="C280" s="101"/>
      <c r="D280" s="96"/>
      <c r="E280" s="96"/>
      <c r="F280" s="96"/>
      <c r="G280" s="96"/>
      <c r="H280" s="96"/>
      <c r="I280" s="96"/>
      <c r="J280" s="96"/>
      <c r="K280" s="96"/>
    </row>
    <row r="281" spans="3:12" ht="14.4" x14ac:dyDescent="0.3">
      <c r="C281" s="99" t="s">
        <v>284</v>
      </c>
      <c r="D281" s="100">
        <v>0</v>
      </c>
      <c r="E281" s="100">
        <v>0</v>
      </c>
      <c r="F281" s="100">
        <v>0</v>
      </c>
      <c r="G281" s="100">
        <v>1950000</v>
      </c>
      <c r="H281" s="100">
        <v>35900000</v>
      </c>
      <c r="I281" s="100">
        <v>0</v>
      </c>
      <c r="J281" s="100">
        <v>0</v>
      </c>
      <c r="K281" s="100">
        <v>0</v>
      </c>
    </row>
    <row r="282" spans="3:12" ht="14.4" x14ac:dyDescent="0.3">
      <c r="C282" s="101"/>
      <c r="D282" s="102"/>
      <c r="E282" s="102"/>
      <c r="F282" s="102"/>
      <c r="G282" s="102"/>
      <c r="H282" s="102"/>
      <c r="I282" s="102"/>
      <c r="J282" s="102"/>
      <c r="K282" s="102"/>
    </row>
    <row r="283" spans="3:12" ht="14.4" x14ac:dyDescent="0.3">
      <c r="C283" s="95" t="s">
        <v>291</v>
      </c>
      <c r="D283" s="102"/>
      <c r="E283" s="102"/>
      <c r="F283" s="102"/>
      <c r="G283" s="102"/>
      <c r="H283" s="102"/>
      <c r="I283" s="102"/>
      <c r="J283" s="102"/>
      <c r="K283" s="102"/>
    </row>
    <row r="284" spans="3:12" ht="14.4" x14ac:dyDescent="0.3">
      <c r="C284" s="95"/>
      <c r="D284" s="102"/>
      <c r="E284" s="102"/>
      <c r="F284" s="102"/>
      <c r="G284" s="102"/>
      <c r="H284" s="102"/>
      <c r="I284" s="102"/>
      <c r="J284" s="102"/>
      <c r="K284" s="102"/>
    </row>
    <row r="285" spans="3:12" ht="14.4" x14ac:dyDescent="0.3">
      <c r="C285" s="97" t="s">
        <v>292</v>
      </c>
      <c r="D285" s="102">
        <v>401300</v>
      </c>
      <c r="E285" s="102">
        <v>392000</v>
      </c>
      <c r="F285" s="102">
        <v>1528000</v>
      </c>
      <c r="G285" s="102">
        <v>1010000</v>
      </c>
      <c r="H285" s="102">
        <v>2002000</v>
      </c>
      <c r="I285" s="102">
        <v>469236</v>
      </c>
      <c r="J285" s="102">
        <v>760000</v>
      </c>
      <c r="K285" s="102">
        <v>906000</v>
      </c>
    </row>
    <row r="286" spans="3:12" ht="14.4" x14ac:dyDescent="0.3">
      <c r="C286" s="97" t="s">
        <v>293</v>
      </c>
      <c r="D286" s="103">
        <v>1108350</v>
      </c>
      <c r="E286" s="103">
        <v>1652000</v>
      </c>
      <c r="F286" s="103">
        <v>2587977</v>
      </c>
      <c r="G286" s="103">
        <v>7889714</v>
      </c>
      <c r="H286" s="103">
        <v>44980000</v>
      </c>
      <c r="I286" s="103">
        <v>3868757</v>
      </c>
      <c r="J286" s="103">
        <v>2426758</v>
      </c>
      <c r="K286" s="103">
        <v>3095000</v>
      </c>
    </row>
    <row r="287" spans="3:12" ht="14.4" x14ac:dyDescent="0.3">
      <c r="C287" s="101"/>
      <c r="D287" s="104"/>
      <c r="E287" s="104"/>
      <c r="F287" s="104"/>
      <c r="G287" s="104"/>
      <c r="H287" s="104"/>
      <c r="I287" s="104"/>
      <c r="J287" s="104"/>
      <c r="K287" s="104"/>
    </row>
    <row r="288" spans="3:12" ht="15" thickBot="1" x14ac:dyDescent="0.35">
      <c r="C288" s="105" t="s">
        <v>294</v>
      </c>
      <c r="D288" s="106">
        <v>1509650</v>
      </c>
      <c r="E288" s="106">
        <v>2044000</v>
      </c>
      <c r="F288" s="106">
        <v>4115977</v>
      </c>
      <c r="G288" s="106">
        <v>8899714</v>
      </c>
      <c r="H288" s="106">
        <v>46982000</v>
      </c>
      <c r="I288" s="106">
        <v>4337993</v>
      </c>
      <c r="J288" s="106">
        <v>3186758</v>
      </c>
      <c r="K288" s="106">
        <v>4001000</v>
      </c>
    </row>
    <row r="289" spans="3:11" ht="15" thickTop="1" x14ac:dyDescent="0.3">
      <c r="C289" s="101"/>
      <c r="D289" s="104"/>
      <c r="E289" s="104"/>
      <c r="F289" s="104"/>
      <c r="G289" s="104"/>
      <c r="H289" s="104"/>
      <c r="I289" s="104"/>
      <c r="J289" s="104"/>
      <c r="K289" s="104"/>
    </row>
    <row r="290" spans="3:11" ht="15" thickBot="1" x14ac:dyDescent="0.35">
      <c r="C290" s="9"/>
      <c r="D290" s="4"/>
      <c r="E290" s="4"/>
      <c r="F290" s="4"/>
      <c r="G290" s="4"/>
      <c r="H290" s="4"/>
      <c r="I290" s="4"/>
      <c r="J290" s="4"/>
      <c r="K290" s="4"/>
    </row>
    <row r="291" spans="3:11" ht="15" hidden="1" thickBot="1" x14ac:dyDescent="0.35">
      <c r="C291" s="9"/>
      <c r="D291" s="4">
        <v>401300</v>
      </c>
      <c r="E291" s="4">
        <v>392000</v>
      </c>
      <c r="F291" s="4">
        <v>1528000</v>
      </c>
      <c r="G291" s="4">
        <v>1010000</v>
      </c>
      <c r="H291" s="4">
        <v>2002000</v>
      </c>
      <c r="I291" s="4">
        <v>469236</v>
      </c>
      <c r="J291" s="4">
        <v>760000</v>
      </c>
      <c r="K291" s="4">
        <v>906000</v>
      </c>
    </row>
    <row r="292" spans="3:11" ht="15" hidden="1" thickBot="1" x14ac:dyDescent="0.35">
      <c r="C292" s="9"/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</row>
    <row r="293" spans="3:11" ht="37.5" customHeight="1" thickBot="1" x14ac:dyDescent="0.35">
      <c r="C293" s="107" t="s">
        <v>7</v>
      </c>
      <c r="D293" s="108" t="s">
        <v>8</v>
      </c>
      <c r="E293" s="108" t="s">
        <v>9</v>
      </c>
      <c r="F293" s="108" t="s">
        <v>10</v>
      </c>
      <c r="G293" s="108" t="s">
        <v>11</v>
      </c>
      <c r="H293" s="108" t="s">
        <v>12</v>
      </c>
      <c r="I293" s="108" t="s">
        <v>13</v>
      </c>
      <c r="J293" s="109" t="s">
        <v>14</v>
      </c>
      <c r="K293" s="108" t="s">
        <v>15</v>
      </c>
    </row>
    <row r="294" spans="3:11" ht="14.4" x14ac:dyDescent="0.3">
      <c r="C294" s="110" t="s">
        <v>19</v>
      </c>
      <c r="D294" s="111">
        <v>240500</v>
      </c>
      <c r="E294" s="111">
        <v>81000</v>
      </c>
      <c r="F294" s="111">
        <v>679190</v>
      </c>
      <c r="G294" s="111">
        <v>4990000</v>
      </c>
      <c r="H294" s="111">
        <v>1907000</v>
      </c>
      <c r="I294" s="111">
        <v>598236</v>
      </c>
      <c r="J294" s="111">
        <v>390000</v>
      </c>
      <c r="K294" s="111">
        <v>847000</v>
      </c>
    </row>
    <row r="295" spans="3:11" ht="14.4" x14ac:dyDescent="0.3">
      <c r="C295" s="112" t="s">
        <v>85</v>
      </c>
      <c r="D295" s="111">
        <v>0</v>
      </c>
      <c r="E295" s="111">
        <v>0</v>
      </c>
      <c r="F295" s="111">
        <v>0</v>
      </c>
      <c r="G295" s="111">
        <v>50000</v>
      </c>
      <c r="H295" s="111">
        <v>0</v>
      </c>
      <c r="I295" s="111">
        <v>0</v>
      </c>
      <c r="J295" s="111">
        <v>0</v>
      </c>
      <c r="K295" s="111">
        <v>0</v>
      </c>
    </row>
    <row r="296" spans="3:11" ht="14.4" x14ac:dyDescent="0.3">
      <c r="C296" s="110" t="s">
        <v>215</v>
      </c>
      <c r="D296" s="111">
        <v>0</v>
      </c>
      <c r="E296" s="111">
        <v>0</v>
      </c>
      <c r="F296" s="111">
        <v>38000</v>
      </c>
      <c r="G296" s="111">
        <v>0</v>
      </c>
      <c r="H296" s="111">
        <v>0</v>
      </c>
      <c r="I296" s="111">
        <v>0</v>
      </c>
      <c r="J296" s="111">
        <v>0</v>
      </c>
      <c r="K296" s="111">
        <v>0</v>
      </c>
    </row>
    <row r="297" spans="3:11" ht="14.4" x14ac:dyDescent="0.3">
      <c r="C297" s="112" t="s">
        <v>27</v>
      </c>
      <c r="D297" s="111">
        <v>378000</v>
      </c>
      <c r="E297" s="111">
        <v>100000</v>
      </c>
      <c r="F297" s="111">
        <v>495000</v>
      </c>
      <c r="G297" s="111">
        <v>545000</v>
      </c>
      <c r="H297" s="111">
        <v>7525000</v>
      </c>
      <c r="I297" s="111">
        <v>768757</v>
      </c>
      <c r="J297" s="111">
        <v>362000</v>
      </c>
      <c r="K297" s="111">
        <v>500000</v>
      </c>
    </row>
    <row r="298" spans="3:11" ht="14.4" x14ac:dyDescent="0.3">
      <c r="C298" s="112" t="s">
        <v>208</v>
      </c>
      <c r="D298" s="111">
        <v>32750</v>
      </c>
      <c r="E298" s="111">
        <v>0</v>
      </c>
      <c r="F298" s="111">
        <v>0</v>
      </c>
      <c r="G298" s="111">
        <v>0</v>
      </c>
      <c r="H298" s="111">
        <v>0</v>
      </c>
      <c r="I298" s="111">
        <v>0</v>
      </c>
      <c r="J298" s="111">
        <v>0</v>
      </c>
      <c r="K298" s="111">
        <v>0</v>
      </c>
    </row>
    <row r="299" spans="3:11" ht="14.4" x14ac:dyDescent="0.3">
      <c r="C299" s="112" t="s">
        <v>31</v>
      </c>
      <c r="D299" s="111">
        <v>146000</v>
      </c>
      <c r="E299" s="111">
        <v>411000</v>
      </c>
      <c r="F299" s="111">
        <v>1060000</v>
      </c>
      <c r="G299" s="111">
        <v>0</v>
      </c>
      <c r="H299" s="111">
        <v>965000</v>
      </c>
      <c r="I299" s="111">
        <v>115000</v>
      </c>
      <c r="J299" s="111">
        <v>295000</v>
      </c>
      <c r="K299" s="111">
        <v>390000</v>
      </c>
    </row>
    <row r="300" spans="3:11" ht="14.4" x14ac:dyDescent="0.3">
      <c r="C300" s="113" t="s">
        <v>224</v>
      </c>
      <c r="D300" s="111">
        <v>0</v>
      </c>
      <c r="E300" s="111">
        <v>0</v>
      </c>
      <c r="F300" s="111">
        <v>0</v>
      </c>
      <c r="G300" s="111">
        <v>62736</v>
      </c>
      <c r="H300" s="111">
        <v>0</v>
      </c>
      <c r="I300" s="111">
        <v>0</v>
      </c>
      <c r="J300" s="111">
        <v>0</v>
      </c>
      <c r="K300" s="111">
        <v>0</v>
      </c>
    </row>
    <row r="301" spans="3:11" ht="14.4" x14ac:dyDescent="0.3">
      <c r="C301" s="113" t="s">
        <v>227</v>
      </c>
      <c r="D301" s="111">
        <v>0</v>
      </c>
      <c r="E301" s="111">
        <v>0</v>
      </c>
      <c r="F301" s="111">
        <v>0</v>
      </c>
      <c r="G301" s="111">
        <v>50000</v>
      </c>
      <c r="H301" s="111">
        <v>0</v>
      </c>
      <c r="I301" s="111">
        <v>0</v>
      </c>
      <c r="J301" s="111">
        <v>0</v>
      </c>
      <c r="K301" s="111">
        <v>0</v>
      </c>
    </row>
    <row r="302" spans="3:11" ht="14.4" x14ac:dyDescent="0.3">
      <c r="C302" s="112" t="s">
        <v>34</v>
      </c>
      <c r="D302" s="111">
        <v>106600</v>
      </c>
      <c r="E302" s="111">
        <v>875000</v>
      </c>
      <c r="F302" s="111">
        <v>265787</v>
      </c>
      <c r="G302" s="111">
        <v>167378</v>
      </c>
      <c r="H302" s="111">
        <v>665000</v>
      </c>
      <c r="I302" s="111">
        <v>121000</v>
      </c>
      <c r="J302" s="111">
        <v>290500</v>
      </c>
      <c r="K302" s="111">
        <v>110000</v>
      </c>
    </row>
    <row r="303" spans="3:11" ht="14.4" x14ac:dyDescent="0.3">
      <c r="C303" s="110" t="s">
        <v>36</v>
      </c>
      <c r="D303" s="111">
        <v>90000</v>
      </c>
      <c r="E303" s="111">
        <v>0</v>
      </c>
      <c r="F303" s="111">
        <v>0</v>
      </c>
      <c r="G303" s="111">
        <v>50000</v>
      </c>
      <c r="H303" s="111">
        <v>0</v>
      </c>
      <c r="I303" s="111">
        <v>45000</v>
      </c>
      <c r="J303" s="111">
        <v>165000</v>
      </c>
      <c r="K303" s="111">
        <v>0</v>
      </c>
    </row>
    <row r="304" spans="3:11" ht="14.4" x14ac:dyDescent="0.3">
      <c r="C304" s="112" t="s">
        <v>92</v>
      </c>
      <c r="D304" s="111">
        <v>0</v>
      </c>
      <c r="E304" s="111">
        <v>0</v>
      </c>
      <c r="F304" s="111">
        <v>0</v>
      </c>
      <c r="G304" s="111">
        <v>25600</v>
      </c>
      <c r="H304" s="111">
        <v>0</v>
      </c>
      <c r="I304" s="111">
        <v>0</v>
      </c>
      <c r="J304" s="111">
        <v>0</v>
      </c>
      <c r="K304" s="111">
        <v>0</v>
      </c>
    </row>
    <row r="305" spans="3:11" ht="14.4" x14ac:dyDescent="0.3">
      <c r="C305" s="112" t="s">
        <v>39</v>
      </c>
      <c r="D305" s="111">
        <v>40000</v>
      </c>
      <c r="E305" s="111">
        <v>0</v>
      </c>
      <c r="F305" s="111">
        <v>220000</v>
      </c>
      <c r="G305" s="111">
        <v>545000</v>
      </c>
      <c r="H305" s="111">
        <v>450000</v>
      </c>
      <c r="I305" s="111">
        <v>0</v>
      </c>
      <c r="J305" s="111">
        <v>0</v>
      </c>
      <c r="K305" s="111">
        <v>0</v>
      </c>
    </row>
    <row r="306" spans="3:11" ht="14.4" x14ac:dyDescent="0.3">
      <c r="C306" s="112" t="s">
        <v>211</v>
      </c>
      <c r="D306" s="111">
        <v>0</v>
      </c>
      <c r="E306" s="111">
        <v>400000</v>
      </c>
      <c r="F306" s="111">
        <v>930000</v>
      </c>
      <c r="G306" s="111">
        <v>1950000</v>
      </c>
      <c r="H306" s="111">
        <v>35000000</v>
      </c>
      <c r="I306" s="111">
        <v>0</v>
      </c>
      <c r="J306" s="111">
        <v>0</v>
      </c>
      <c r="K306" s="111">
        <v>0</v>
      </c>
    </row>
    <row r="307" spans="3:11" ht="14.4" x14ac:dyDescent="0.3">
      <c r="C307" s="112" t="s">
        <v>41</v>
      </c>
      <c r="D307" s="111">
        <v>25000</v>
      </c>
      <c r="E307" s="111">
        <v>27000</v>
      </c>
      <c r="F307" s="111">
        <v>272000</v>
      </c>
      <c r="G307" s="111">
        <v>102000</v>
      </c>
      <c r="H307" s="111">
        <v>55000</v>
      </c>
      <c r="I307" s="111">
        <v>75000</v>
      </c>
      <c r="J307" s="111">
        <v>104500</v>
      </c>
      <c r="K307" s="111">
        <v>9000</v>
      </c>
    </row>
    <row r="308" spans="3:11" ht="14.4" x14ac:dyDescent="0.3">
      <c r="C308" s="112" t="s">
        <v>43</v>
      </c>
      <c r="D308" s="111">
        <v>280000</v>
      </c>
      <c r="E308" s="111">
        <v>150000</v>
      </c>
      <c r="F308" s="111">
        <v>156000</v>
      </c>
      <c r="G308" s="111">
        <v>262000</v>
      </c>
      <c r="H308" s="111">
        <v>415000</v>
      </c>
      <c r="I308" s="111">
        <v>2615000</v>
      </c>
      <c r="J308" s="111">
        <v>1579758</v>
      </c>
      <c r="K308" s="111">
        <v>2145000</v>
      </c>
    </row>
    <row r="309" spans="3:11" ht="14.4" x14ac:dyDescent="0.3">
      <c r="C309" s="112" t="s">
        <v>101</v>
      </c>
      <c r="D309" s="111">
        <v>0</v>
      </c>
      <c r="E309" s="111">
        <v>0</v>
      </c>
      <c r="F309" s="111">
        <v>0</v>
      </c>
      <c r="G309" s="111">
        <v>50000</v>
      </c>
      <c r="H309" s="111">
        <v>0</v>
      </c>
      <c r="I309" s="111">
        <v>0</v>
      </c>
      <c r="J309" s="111">
        <v>0</v>
      </c>
      <c r="K309" s="111">
        <v>0</v>
      </c>
    </row>
    <row r="310" spans="3:11" ht="14.4" x14ac:dyDescent="0.3">
      <c r="C310" s="112" t="s">
        <v>230</v>
      </c>
      <c r="D310" s="111">
        <v>0</v>
      </c>
      <c r="E310" s="111">
        <v>0</v>
      </c>
      <c r="F310" s="111">
        <v>0</v>
      </c>
      <c r="G310" s="111">
        <v>50000</v>
      </c>
      <c r="H310" s="111">
        <v>0</v>
      </c>
      <c r="I310" s="111">
        <v>0</v>
      </c>
      <c r="J310" s="111">
        <v>0</v>
      </c>
      <c r="K310" s="111">
        <v>0</v>
      </c>
    </row>
    <row r="311" spans="3:11" ht="14.4" x14ac:dyDescent="0.3">
      <c r="C311" s="110" t="s">
        <v>50</v>
      </c>
      <c r="D311" s="111">
        <v>170800</v>
      </c>
      <c r="E311" s="111">
        <v>0</v>
      </c>
      <c r="F311" s="111">
        <v>0</v>
      </c>
      <c r="G311" s="111">
        <v>0</v>
      </c>
      <c r="H311" s="111">
        <v>0</v>
      </c>
      <c r="I311" s="111">
        <v>0</v>
      </c>
      <c r="J311" s="111">
        <v>0</v>
      </c>
      <c r="K311" s="111">
        <v>0</v>
      </c>
    </row>
    <row r="312" spans="3:11" ht="14.4" x14ac:dyDescent="0.3">
      <c r="C312" s="114"/>
      <c r="D312" s="115"/>
      <c r="E312" s="115"/>
      <c r="F312" s="115"/>
      <c r="G312" s="115"/>
      <c r="H312" s="115"/>
      <c r="I312" s="115"/>
      <c r="J312" s="115"/>
      <c r="K312" s="115"/>
    </row>
    <row r="313" spans="3:11" ht="15" thickBot="1" x14ac:dyDescent="0.35">
      <c r="C313" s="116" t="s">
        <v>284</v>
      </c>
      <c r="D313" s="117">
        <v>1509650</v>
      </c>
      <c r="E313" s="117">
        <v>2044000</v>
      </c>
      <c r="F313" s="117">
        <v>4115977</v>
      </c>
      <c r="G313" s="117">
        <v>8899714</v>
      </c>
      <c r="H313" s="117">
        <v>46982000</v>
      </c>
      <c r="I313" s="117">
        <v>4337993</v>
      </c>
      <c r="J313" s="117">
        <v>3186758</v>
      </c>
      <c r="K313" s="117">
        <v>4001000</v>
      </c>
    </row>
    <row r="314" spans="3:11" ht="15" hidden="1" thickTop="1" x14ac:dyDescent="0.3">
      <c r="C314" s="9"/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</row>
    <row r="315" spans="3:11" ht="15" thickTop="1" x14ac:dyDescent="0.3">
      <c r="C315" s="116"/>
      <c r="D315" s="115"/>
      <c r="E315" s="115"/>
      <c r="F315" s="115"/>
      <c r="G315" s="115"/>
      <c r="H315" s="115"/>
      <c r="I315" s="115"/>
      <c r="J315" s="115"/>
      <c r="K315" s="115"/>
    </row>
    <row r="316" spans="3:11" ht="14.4" x14ac:dyDescent="0.3">
      <c r="C316" s="9"/>
      <c r="D316" s="4"/>
      <c r="E316" s="4"/>
      <c r="F316" s="4"/>
      <c r="G316" s="4"/>
      <c r="H316" s="4"/>
      <c r="I316" s="4"/>
      <c r="J316" s="4"/>
      <c r="K316" s="4"/>
    </row>
  </sheetData>
  <mergeCells count="4">
    <mergeCell ref="D7:F7"/>
    <mergeCell ref="G7:K7"/>
    <mergeCell ref="N7:U7"/>
    <mergeCell ref="L6:U6"/>
  </mergeCells>
  <printOptions gridLines="1"/>
  <pageMargins left="0.7" right="0.7" top="0.75" bottom="0.75" header="0.3" footer="0.3"/>
  <pageSetup paperSize="3" scale="66" fitToHeight="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G16" sqref="G16"/>
    </sheetView>
  </sheetViews>
  <sheetFormatPr defaultRowHeight="13.2" x14ac:dyDescent="0.25"/>
  <cols>
    <col min="2" max="2" width="49" bestFit="1" customWidth="1"/>
    <col min="3" max="5" width="11" bestFit="1" customWidth="1"/>
    <col min="6" max="6" width="1.77734375" customWidth="1"/>
    <col min="7" max="7" width="11" bestFit="1" customWidth="1"/>
    <col min="8" max="11" width="12" bestFit="1" customWidth="1"/>
  </cols>
  <sheetData>
    <row r="1" spans="1:13" ht="13.8" thickBot="1" x14ac:dyDescent="0.3">
      <c r="F1" s="149"/>
    </row>
    <row r="2" spans="1:13" ht="15" thickBot="1" x14ac:dyDescent="0.35">
      <c r="C2" s="13" t="s">
        <v>8</v>
      </c>
      <c r="D2" s="13" t="s">
        <v>9</v>
      </c>
      <c r="E2" s="13" t="s">
        <v>10</v>
      </c>
      <c r="F2" s="150"/>
      <c r="G2" s="13" t="s">
        <v>11</v>
      </c>
      <c r="H2" s="13" t="s">
        <v>12</v>
      </c>
      <c r="I2" s="13" t="s">
        <v>13</v>
      </c>
      <c r="J2" s="15" t="s">
        <v>14</v>
      </c>
      <c r="K2" s="13" t="s">
        <v>15</v>
      </c>
    </row>
    <row r="3" spans="1:13" ht="14.4" x14ac:dyDescent="0.3">
      <c r="A3" s="31"/>
      <c r="B3" s="32" t="s">
        <v>22</v>
      </c>
      <c r="C3" s="33">
        <v>0</v>
      </c>
      <c r="D3" s="33">
        <v>0</v>
      </c>
      <c r="E3" s="33">
        <v>0</v>
      </c>
      <c r="F3" s="151"/>
      <c r="G3" s="33">
        <v>1850000</v>
      </c>
      <c r="H3" s="33">
        <v>0</v>
      </c>
      <c r="I3" s="33">
        <v>0</v>
      </c>
      <c r="J3" s="33">
        <v>0</v>
      </c>
      <c r="K3" s="33">
        <v>0</v>
      </c>
    </row>
    <row r="4" spans="1:13" ht="14.4" x14ac:dyDescent="0.3">
      <c r="B4" s="32" t="s">
        <v>202</v>
      </c>
      <c r="C4" s="67">
        <v>1156900</v>
      </c>
      <c r="D4" s="67">
        <v>1619000</v>
      </c>
      <c r="E4" s="67">
        <v>2641552</v>
      </c>
      <c r="F4" s="152"/>
      <c r="G4" s="67">
        <v>4104156</v>
      </c>
      <c r="H4" s="67">
        <v>4182000</v>
      </c>
      <c r="I4" s="67">
        <v>4167993</v>
      </c>
      <c r="J4" s="67">
        <v>3024758</v>
      </c>
      <c r="K4" s="67">
        <v>4001000</v>
      </c>
    </row>
    <row r="5" spans="1:13" ht="14.4" x14ac:dyDescent="0.3">
      <c r="B5" s="32" t="s">
        <v>245</v>
      </c>
      <c r="C5" s="33">
        <v>352750</v>
      </c>
      <c r="D5" s="33">
        <v>425000</v>
      </c>
      <c r="E5" s="33">
        <v>1474425</v>
      </c>
      <c r="F5" s="151"/>
      <c r="G5" s="33">
        <v>995558</v>
      </c>
      <c r="H5" s="144">
        <v>6900000</v>
      </c>
      <c r="I5" s="33">
        <v>170000</v>
      </c>
      <c r="J5" s="33">
        <v>162000</v>
      </c>
      <c r="K5" s="33">
        <v>0</v>
      </c>
    </row>
    <row r="6" spans="1:13" ht="14.4" x14ac:dyDescent="0.3">
      <c r="B6" s="32" t="s">
        <v>279</v>
      </c>
      <c r="C6" s="33">
        <v>0</v>
      </c>
      <c r="D6" s="33">
        <v>0</v>
      </c>
      <c r="E6" s="33">
        <v>0</v>
      </c>
      <c r="F6" s="151"/>
      <c r="G6" s="33">
        <v>1950000</v>
      </c>
      <c r="H6" s="33">
        <v>35900000</v>
      </c>
      <c r="I6" s="33">
        <v>0</v>
      </c>
      <c r="J6" s="33">
        <v>0</v>
      </c>
      <c r="K6" s="33">
        <v>0</v>
      </c>
    </row>
    <row r="7" spans="1:13" ht="14.4" x14ac:dyDescent="0.3">
      <c r="B7" s="32" t="s">
        <v>280</v>
      </c>
      <c r="C7" s="141">
        <f>SUM(C3:C6)</f>
        <v>1509650</v>
      </c>
      <c r="D7" s="141">
        <f>SUM(D3:D6)</f>
        <v>2044000</v>
      </c>
      <c r="E7" s="141">
        <f>SUM(E3:E6)</f>
        <v>4115977</v>
      </c>
      <c r="F7" s="153"/>
      <c r="G7" s="141">
        <f>SUM(G3:G6)</f>
        <v>8899714</v>
      </c>
      <c r="H7" s="141">
        <f>SUM(H3:H6)</f>
        <v>46982000</v>
      </c>
      <c r="I7" s="141">
        <f>SUM(I3:I6)</f>
        <v>4337993</v>
      </c>
      <c r="J7" s="141">
        <f>SUM(J3:J6)</f>
        <v>3186758</v>
      </c>
      <c r="K7" s="141">
        <f>SUM(K3:K6)</f>
        <v>4001000</v>
      </c>
    </row>
    <row r="8" spans="1:13" x14ac:dyDescent="0.25">
      <c r="F8" s="149"/>
    </row>
    <row r="9" spans="1:13" ht="14.4" x14ac:dyDescent="0.3">
      <c r="B9" s="142" t="s">
        <v>296</v>
      </c>
      <c r="C9" s="138">
        <v>88711095</v>
      </c>
      <c r="D9" s="139">
        <v>93929079</v>
      </c>
      <c r="E9" s="139">
        <v>95474975</v>
      </c>
      <c r="F9" s="154"/>
      <c r="G9" s="139">
        <v>99337955</v>
      </c>
      <c r="H9" s="139">
        <f>G9*1.025</f>
        <v>101821403.87499999</v>
      </c>
      <c r="I9" s="139">
        <f>H9*1.025</f>
        <v>104366938.97187498</v>
      </c>
      <c r="J9" s="139">
        <f>I9*1.025</f>
        <v>106976112.44617185</v>
      </c>
      <c r="K9" s="139">
        <f>J9*1.025</f>
        <v>109650515.25732614</v>
      </c>
      <c r="M9" s="159" t="s">
        <v>306</v>
      </c>
    </row>
    <row r="10" spans="1:13" ht="14.4" x14ac:dyDescent="0.3">
      <c r="B10" s="32" t="s">
        <v>297</v>
      </c>
      <c r="C10" s="143">
        <f>C7/C9</f>
        <v>1.7017600786012166E-2</v>
      </c>
      <c r="D10" s="143">
        <f t="shared" ref="D10:K10" si="0">D7/D9</f>
        <v>2.1761099137360858E-2</v>
      </c>
      <c r="E10" s="143">
        <f t="shared" si="0"/>
        <v>4.3110532367251209E-2</v>
      </c>
      <c r="F10" s="155"/>
      <c r="G10" s="143">
        <f t="shared" si="0"/>
        <v>8.9590267889046032E-2</v>
      </c>
      <c r="H10" s="143">
        <f t="shared" si="0"/>
        <v>0.46141575554857772</v>
      </c>
      <c r="I10" s="143">
        <f t="shared" si="0"/>
        <v>4.1564819690352431E-2</v>
      </c>
      <c r="J10" s="143">
        <f t="shared" si="0"/>
        <v>2.9789435483585276E-2</v>
      </c>
      <c r="K10" s="143">
        <f t="shared" si="0"/>
        <v>3.6488656625192455E-2</v>
      </c>
    </row>
    <row r="11" spans="1:13" ht="14.4" x14ac:dyDescent="0.3">
      <c r="B11" s="32" t="s">
        <v>298</v>
      </c>
      <c r="C11" s="143">
        <f>SUM(C3:C5)/C9</f>
        <v>1.7017600786012166E-2</v>
      </c>
      <c r="D11" s="143">
        <f t="shared" ref="D11:K11" si="1">SUM(D3:D5)/D9</f>
        <v>2.1761099137360858E-2</v>
      </c>
      <c r="E11" s="143">
        <f t="shared" si="1"/>
        <v>4.3110532367251209E-2</v>
      </c>
      <c r="F11" s="155"/>
      <c r="G11" s="143">
        <f t="shared" si="1"/>
        <v>6.9960308725904419E-2</v>
      </c>
      <c r="H11" s="145">
        <f t="shared" si="1"/>
        <v>0.10883762723999273</v>
      </c>
      <c r="I11" s="143">
        <f t="shared" si="1"/>
        <v>4.1564819690352431E-2</v>
      </c>
      <c r="J11" s="143">
        <f t="shared" si="1"/>
        <v>2.9789435483585276E-2</v>
      </c>
      <c r="K11" s="143">
        <f t="shared" si="1"/>
        <v>3.6488656625192455E-2</v>
      </c>
    </row>
    <row r="12" spans="1:13" x14ac:dyDescent="0.25">
      <c r="F12" s="149"/>
    </row>
    <row r="13" spans="1:13" ht="14.4" x14ac:dyDescent="0.3">
      <c r="B13" s="32" t="s">
        <v>299</v>
      </c>
      <c r="C13" s="143">
        <f>C3/C$9</f>
        <v>0</v>
      </c>
      <c r="D13" s="143">
        <f t="shared" ref="D13:K13" si="2">D3/D$9</f>
        <v>0</v>
      </c>
      <c r="E13" s="143">
        <f t="shared" si="2"/>
        <v>0</v>
      </c>
      <c r="F13" s="155"/>
      <c r="G13" s="143">
        <f t="shared" si="2"/>
        <v>1.8623294590672818E-2</v>
      </c>
      <c r="H13" s="143">
        <f t="shared" si="2"/>
        <v>0</v>
      </c>
      <c r="I13" s="143">
        <f t="shared" si="2"/>
        <v>0</v>
      </c>
      <c r="J13" s="143">
        <f t="shared" si="2"/>
        <v>0</v>
      </c>
      <c r="K13" s="143">
        <f t="shared" si="2"/>
        <v>0</v>
      </c>
    </row>
    <row r="14" spans="1:13" ht="14.4" x14ac:dyDescent="0.3">
      <c r="B14" s="32" t="s">
        <v>300</v>
      </c>
      <c r="C14" s="143">
        <f>C4/C$9</f>
        <v>1.3041209783285846E-2</v>
      </c>
      <c r="D14" s="143">
        <f t="shared" ref="D14:K14" si="3">D4/D$9</f>
        <v>1.7236408758995708E-2</v>
      </c>
      <c r="E14" s="143">
        <f t="shared" si="3"/>
        <v>2.7667480405205658E-2</v>
      </c>
      <c r="F14" s="155"/>
      <c r="G14" s="143">
        <f t="shared" si="3"/>
        <v>4.1315084450852649E-2</v>
      </c>
      <c r="H14" s="143">
        <f t="shared" si="3"/>
        <v>4.1071914556727089E-2</v>
      </c>
      <c r="I14" s="143">
        <f t="shared" si="3"/>
        <v>3.9935951375590306E-2</v>
      </c>
      <c r="J14" s="143">
        <f t="shared" si="3"/>
        <v>2.8275078714624213E-2</v>
      </c>
      <c r="K14" s="143">
        <f t="shared" si="3"/>
        <v>3.6488656625192455E-2</v>
      </c>
    </row>
    <row r="15" spans="1:13" ht="14.4" x14ac:dyDescent="0.3">
      <c r="B15" s="32" t="s">
        <v>301</v>
      </c>
      <c r="C15" s="143">
        <f>C5/C$9</f>
        <v>3.9763910027263219E-3</v>
      </c>
      <c r="D15" s="143">
        <f t="shared" ref="D15:K15" si="4">D5/D$9</f>
        <v>4.5246903783651496E-3</v>
      </c>
      <c r="E15" s="143">
        <f t="shared" si="4"/>
        <v>1.5443051962045552E-2</v>
      </c>
      <c r="F15" s="155"/>
      <c r="G15" s="143">
        <f t="shared" si="4"/>
        <v>1.0021929684378946E-2</v>
      </c>
      <c r="H15" s="145">
        <f t="shared" si="4"/>
        <v>6.7765712683265644E-2</v>
      </c>
      <c r="I15" s="143">
        <f t="shared" si="4"/>
        <v>1.6288683147621292E-3</v>
      </c>
      <c r="J15" s="143">
        <f t="shared" si="4"/>
        <v>1.5143567689610614E-3</v>
      </c>
      <c r="K15" s="143">
        <f t="shared" si="4"/>
        <v>0</v>
      </c>
    </row>
    <row r="16" spans="1:13" x14ac:dyDescent="0.25">
      <c r="F16" s="149"/>
    </row>
    <row r="17" spans="2:11" ht="14.4" x14ac:dyDescent="0.3">
      <c r="B17" s="32" t="s">
        <v>302</v>
      </c>
      <c r="C17" s="146">
        <v>392750</v>
      </c>
      <c r="D17" s="146">
        <v>404000</v>
      </c>
      <c r="E17" s="146">
        <v>413190</v>
      </c>
      <c r="F17" s="156"/>
      <c r="G17" s="160">
        <v>821318</v>
      </c>
    </row>
    <row r="18" spans="2:11" ht="14.4" x14ac:dyDescent="0.3">
      <c r="B18" s="32" t="s">
        <v>303</v>
      </c>
      <c r="C18" s="147">
        <f>C17/C9</f>
        <v>4.4272928882232825E-3</v>
      </c>
      <c r="D18" s="147">
        <f>D17/D9</f>
        <v>4.3011174420224006E-3</v>
      </c>
      <c r="E18" s="147">
        <f>E17/E9</f>
        <v>4.3277309054021744E-3</v>
      </c>
      <c r="F18" s="157"/>
      <c r="G18" s="147">
        <f>G17/G9</f>
        <v>8.2679173333093069E-3</v>
      </c>
      <c r="H18" t="s">
        <v>307</v>
      </c>
      <c r="I18" t="s">
        <v>307</v>
      </c>
      <c r="J18" t="s">
        <v>307</v>
      </c>
      <c r="K18" t="s">
        <v>307</v>
      </c>
    </row>
    <row r="19" spans="2:11" x14ac:dyDescent="0.25">
      <c r="F19" s="149"/>
    </row>
    <row r="20" spans="2:11" ht="14.4" x14ac:dyDescent="0.3">
      <c r="B20" s="32" t="s">
        <v>304</v>
      </c>
      <c r="C20" s="148">
        <f>C17-SUM(C3:C5)</f>
        <v>-1116900</v>
      </c>
      <c r="D20" s="148">
        <f>D17-SUM(D3:D5)</f>
        <v>-1640000</v>
      </c>
      <c r="E20" s="148">
        <f>E17-SUM(E3:E5)</f>
        <v>-3702787</v>
      </c>
      <c r="F20" s="158"/>
      <c r="G20" s="148">
        <f>G17-SUM(G3:G5)</f>
        <v>-6128396</v>
      </c>
    </row>
    <row r="21" spans="2:11" ht="14.4" x14ac:dyDescent="0.3">
      <c r="B21" s="32" t="s">
        <v>305</v>
      </c>
      <c r="C21" s="143">
        <f>C20/C9</f>
        <v>-1.2590307897788883E-2</v>
      </c>
      <c r="D21" s="143">
        <f>D20/D9</f>
        <v>-1.745998169533846E-2</v>
      </c>
      <c r="E21" s="143">
        <f>E20/E9</f>
        <v>-3.8782801461849037E-2</v>
      </c>
      <c r="F21" s="155"/>
      <c r="G21" s="143">
        <f>G20/G9</f>
        <v>-6.1692391392595108E-2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Capital Plan Categorized</vt:lpstr>
      <vt:lpstr>Dcarty04032018</vt:lpstr>
      <vt:lpstr>'Capital Plan Categorized'!Print_Area</vt:lpstr>
      <vt:lpstr>'Capital Plan Categorized'!Print_Titles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Keohane, Dennis</dc:creator>
  <cp:lastModifiedBy>Quest Diagnostics Incorporated</cp:lastModifiedBy>
  <dcterms:created xsi:type="dcterms:W3CDTF">2018-04-03T18:10:08Z</dcterms:created>
  <dcterms:modified xsi:type="dcterms:W3CDTF">2018-04-03T19:18:59Z</dcterms:modified>
</cp:coreProperties>
</file>